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lark\Documents\Disability 2024\"/>
    </mc:Choice>
  </mc:AlternateContent>
  <xr:revisionPtr revIDLastSave="0" documentId="8_{AA356C8F-9460-46D8-B28B-4E1AB9C2C073}" xr6:coauthVersionLast="47" xr6:coauthVersionMax="47" xr10:uidLastSave="{00000000-0000-0000-0000-000000000000}"/>
  <bookViews>
    <workbookView xWindow="-120" yWindow="-120" windowWidth="24240" windowHeight="13020" xr2:uid="{AE2D7906-5F4D-4B6D-B066-70B7D6A4B7C7}"/>
  </bookViews>
  <sheets>
    <sheet name="Overview" sheetId="2" r:id="rId1"/>
    <sheet name="Instructions and Scoring" sheetId="4" state="hidden" r:id="rId2"/>
    <sheet name="Implementation" sheetId="9" r:id="rId3"/>
    <sheet name="Assessment Tool" sheetId="6" r:id="rId4"/>
    <sheet name="Instrument " sheetId="1" state="hidden" r:id="rId5"/>
    <sheet name="Results " sheetId="5" r:id="rId6"/>
    <sheet name="Toolkit" sheetId="7" r:id="rId7"/>
    <sheet name="Scoring Guide" sheetId="3" r:id="rId8"/>
  </sheets>
  <definedNames>
    <definedName name="_xlnm._FilterDatabase" localSheetId="3" hidden="1">'Assessment Tool'!$A$2:$E$66</definedName>
    <definedName name="_xlnm.Print_Area" localSheetId="3">'Assessment Tool'!$A:$A</definedName>
    <definedName name="_xlnm.Print_Area" localSheetId="5">'Results '!$A$1:$Q$38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5" l="1"/>
  <c r="C36" i="5"/>
  <c r="B36" i="5"/>
  <c r="C31" i="5"/>
  <c r="C32" i="5"/>
  <c r="C30" i="5"/>
  <c r="B31" i="5"/>
  <c r="B30" i="5"/>
  <c r="C26" i="5"/>
  <c r="C25" i="5"/>
  <c r="B26" i="5"/>
  <c r="B25" i="5"/>
  <c r="C21" i="5"/>
  <c r="C20" i="5"/>
  <c r="B21" i="5"/>
  <c r="B20" i="5"/>
  <c r="C14" i="5"/>
  <c r="C15" i="5"/>
  <c r="C13" i="5"/>
  <c r="C12" i="5"/>
  <c r="B15" i="5"/>
  <c r="B14" i="5"/>
  <c r="B13" i="5"/>
  <c r="B12" i="5"/>
  <c r="D12" i="5" l="1"/>
  <c r="D26" i="5"/>
  <c r="D31" i="5"/>
  <c r="D30" i="5"/>
  <c r="D15" i="5"/>
  <c r="D14" i="5"/>
  <c r="D13" i="5"/>
  <c r="D32" i="5"/>
  <c r="C3" i="5"/>
  <c r="D25" i="5"/>
  <c r="D36" i="5"/>
  <c r="D21" i="5"/>
  <c r="D20" i="5"/>
  <c r="C6" i="5"/>
  <c r="B6" i="5"/>
  <c r="C5" i="5"/>
  <c r="B5" i="5"/>
  <c r="C4" i="5"/>
  <c r="B4" i="5"/>
  <c r="D6" i="5" l="1"/>
  <c r="D5" i="5"/>
  <c r="D4" i="5"/>
  <c r="B3" i="5" l="1"/>
  <c r="C7" i="5"/>
  <c r="C8" i="5" s="1"/>
  <c r="B7" i="5"/>
  <c r="D3" i="5" l="1"/>
  <c r="B8" i="5"/>
  <c r="D7" i="5"/>
  <c r="D8" i="5" l="1"/>
  <c r="H34" i="1" l="1"/>
  <c r="H50" i="1"/>
  <c r="H96" i="1"/>
  <c r="H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tc={5A2871E4-06E3-4DD2-A296-498C03B16C35}</author>
  </authors>
  <commentList>
    <comment ref="A20" authorId="0" shapeId="0" xr:uid="{5A2871E4-06E3-4DD2-A296-498C03B16C3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Jillian, please review the purpose</t>
        </r>
      </text>
    </comment>
  </commentList>
</comments>
</file>

<file path=xl/sharedStrings.xml><?xml version="1.0" encoding="utf-8"?>
<sst xmlns="http://schemas.openxmlformats.org/spreadsheetml/2006/main" count="333" uniqueCount="266">
  <si>
    <t>Patient Experience - Adapted from HRSA's Advancing Health Center Excellence Framework</t>
  </si>
  <si>
    <r>
      <t xml:space="preserve">The health center provides care that is respectful of, and responsive to, individual patient preferences, culture, needs and values, and ensures that patient values guide all clinical decisions. The health center coordinates equity-oriented, patient-centered care and provides information and education to encourage patients, families, caregivers and friends to actively engage in their care. 
</t>
    </r>
    <r>
      <rPr>
        <b/>
        <sz val="8"/>
        <color theme="1"/>
        <rFont val="Calibri"/>
        <family val="2"/>
        <scheme val="minor"/>
      </rPr>
      <t xml:space="preserve">
</t>
    </r>
    <r>
      <rPr>
        <sz val="8"/>
        <color theme="1"/>
        <rFont val="Calibri"/>
        <family val="2"/>
        <scheme val="minor"/>
      </rPr>
      <t xml:space="preserve">
</t>
    </r>
  </si>
  <si>
    <r>
      <rPr>
        <b/>
        <sz val="8"/>
        <color theme="1"/>
        <rFont val="Calibri"/>
        <family val="2"/>
        <scheme val="minor"/>
      </rPr>
      <t>5 Performance Expectation Areas (or Domains)</t>
    </r>
    <r>
      <rPr>
        <sz val="8"/>
        <color theme="1"/>
        <rFont val="Calibri"/>
        <family val="2"/>
        <scheme val="minor"/>
      </rPr>
      <t xml:space="preserve"> illustrating the priorities for patient experience: 
(1) Patient Activation and Engagement 
(2) Partnership with Families and Caregivers
(3) Building Trusting Relationships 
(4) Patient-Centered Care Coordination
(5) Leadership</t>
    </r>
  </si>
  <si>
    <r>
      <rPr>
        <b/>
        <sz val="8"/>
        <color theme="1"/>
        <rFont val="Calibri"/>
        <family val="2"/>
        <scheme val="minor"/>
      </rPr>
      <t>12 Performance Expectations:</t>
    </r>
    <r>
      <rPr>
        <sz val="8"/>
        <color theme="1"/>
        <rFont val="Calibri"/>
        <family val="2"/>
        <scheme val="minor"/>
      </rPr>
      <t xml:space="preserve">
(1) Maximize patient involvement in managing their health and health care across various levels of the healthcare system
(2) Assist patients to understand their role and ability to participate in the collaborative decision-making process of their individual care plans
(3) Encourage and support patient participation across the organization
(4) Listen to patients personalized preferences and are respectful of, and responsive to their patient’s needs
(5) Have systems for engaging patients’ family members and caregivers
(6) Provide opportunities for them to actively co-manage patient’s health care, as allowed by healthcare regulations and in alignment with patients’ wishes
(7) Treat patients with dignity and compassion, respecting and holistically meeting the patient’s health care needs
(8) The patient community entrusts the health center system with their care and the care of their families
(9) Strive to reduce system barriers to ensure health services and/or timely appointments are available when the patient wants them
(10) Respond and communicate with patients and assist them to navigate care
(11) Integrate and coordinate essential primary health services that are culturally-and linguistically appropriate
(12) Demonstrate leadership commitment to improving patent experience
</t>
    </r>
  </si>
  <si>
    <t xml:space="preserve"> </t>
  </si>
  <si>
    <t>Advancing Health Center Excellence Domain (4)</t>
  </si>
  <si>
    <t>Advancing Health Center Excellence Performance Expectations (12)</t>
  </si>
  <si>
    <t>Beryl Questions</t>
  </si>
  <si>
    <t>ACO PAE tool</t>
  </si>
  <si>
    <t>AHA Strategies for Leadership Patient and Family Centered Care A Hospital Self-Assessment Inventory</t>
  </si>
  <si>
    <t>Answer questions on a scale of 1-5</t>
  </si>
  <si>
    <t>Each Performance Area Expectation receives a score (avg or sum?)</t>
  </si>
  <si>
    <t>Each Domain receives a score (avg or sum?)</t>
  </si>
  <si>
    <t>Overall Total -  can we make these align to the levels of matuity?</t>
  </si>
  <si>
    <t>Patient Activation and Engagement</t>
  </si>
  <si>
    <t>Time 2</t>
  </si>
  <si>
    <t>Maximize patient involvement in managing their health and health care across various levels of the healthcare system</t>
  </si>
  <si>
    <t>The  health center offers access to patient-friendly technology.</t>
  </si>
  <si>
    <t>Assist patients to understand their role and ability to participate in the collaborative decision-making process of their individual care plans</t>
  </si>
  <si>
    <t>The health center shares information fully and in a timely manner so that patients and their family members can make informed decisions.</t>
  </si>
  <si>
    <t>Care teams/clinicians follow-up with patients and families/caregivers/friends to assess and monitor the treatment plan</t>
  </si>
  <si>
    <t>Encourage and support patient participation across the organization</t>
  </si>
  <si>
    <t>Patients inform or evaluate the health center's organizational practices and procedures</t>
  </si>
  <si>
    <t xml:space="preserve">Patients inform or evaluate the health center's policies (e.g., communication)  </t>
  </si>
  <si>
    <t>Patients evaluate or inform the health center's operations (e.g., clinic hours, days, new patient intake) a</t>
  </si>
  <si>
    <t>The health center trains care teams/clinicians  in patient activation and engagement methods and techniques (e.g., two-way communication, motivational interviewing, etc.)</t>
  </si>
  <si>
    <t>Listen to patients personalized preferences and are respectful of, and responsive to their patient’s needs</t>
  </si>
  <si>
    <t>The health center has a functioning Patient Advisory/Community Advisory Board  (e.g., meets regularly, at least quarterly, and reports to senior leadership) </t>
  </si>
  <si>
    <t>The health center's Patient Advisory/Community Advisory Board feedback and ideas drive action and improvements</t>
  </si>
  <si>
    <t xml:space="preserve">The health center surveys patients directly about their experience   (e.g., about staff attitudes, usefulness of tools, practice hours, accessibility of practice, etc.) </t>
  </si>
  <si>
    <t>The health center compiles patient experience survey data and use the data to drive action and improvement.</t>
  </si>
  <si>
    <t>Partnership with Families, Caregivers and Friends</t>
  </si>
  <si>
    <t>Have systems for engaging patients’ family members and caregivers</t>
  </si>
  <si>
    <t>The health center delivers care in a way that reflects the importance of families/caregivers/friends to the care and comfort of patients</t>
  </si>
  <si>
    <t>The health center's definition of family is broad and accepts the importance of collaborating with patients and families/caregivers/friends at all levels of care</t>
  </si>
  <si>
    <t>The health center has formal processes and structures to partner with and engage patients and family members/caregivers/friends</t>
  </si>
  <si>
    <t>Provide opportunities for family members, caregivers and friends to actively co-manage patient’s health care, as allowed by healthcare regulations and in alignment with patients’ wishes</t>
  </si>
  <si>
    <t>The health center consistently invites patients and family members/caregivers/friends to ask questions of their care team/clinicians and the center</t>
  </si>
  <si>
    <t>The health center asks patients and families/caregivers/friends about their observations, goals, and priorities for the patient</t>
  </si>
  <si>
    <t xml:space="preserve">The health center does not view family members/caregivers/friends  as visitors; they are always welcome to be with the patient, in accordance with patient preference. </t>
  </si>
  <si>
    <t>Health center staff respect and support family members'/ caregivers'/ friends' choices, in accordance with patient preference, about whether or not to remain with the patient during such situations as: clinic visit/examination, therapy/treatment, painful/invasive procedures, resuscitation.   </t>
  </si>
  <si>
    <t>Building Trusting Relationships</t>
  </si>
  <si>
    <t>Treat patients with dignity and compassion, respecting and holistically meeting the patient’s health care needs</t>
  </si>
  <si>
    <t>The health center delivers care is delivered in a way that reflects the importance of conveying respect and preserving the dignity of each patient and family member/caregiver/friend</t>
  </si>
  <si>
    <t>The health center consistently treats patients and family members/caregivers/friends with courtesy and respect.</t>
  </si>
  <si>
    <t>The health center consistently ensures our patients and family members/caregivers/ friends feel listened to.</t>
  </si>
  <si>
    <t>The health center consistently expresses empathy and compassion to our patients, family members/caregivers/friends and each other.</t>
  </si>
  <si>
    <t>The patient community entrusts the health center system with their care and the care of their families</t>
  </si>
  <si>
    <t xml:space="preserve">The health center's care philosophy, mission, values communicate the importance of patient-centered care. </t>
  </si>
  <si>
    <t>The health center works to consistently instill confidence in our skills and abilities to the patients and family members/caregivers/friends we serve</t>
  </si>
  <si>
    <t>The health center has defined how patient care will be provided and what is expected relative to the experience of care (e.g., a philosophy of care statement).</t>
  </si>
  <si>
    <t>Patient experience is clearly defined and shared by everyone in the health center.</t>
  </si>
  <si>
    <t>Patient Centered Care Coordination</t>
  </si>
  <si>
    <t>Strive to reduce system barriers to ensure health services and/or timely appointments are available when the patient wants them</t>
  </si>
  <si>
    <t>The health center's care is collaborative, coordinated, and accessible. The right care is provided at the right time and the right place.</t>
  </si>
  <si>
    <t>The health center consistently provides effective coordination of care during and between encounters</t>
  </si>
  <si>
    <t>The health center coordinates care with support of technology, i.e. Telehealth, Remote Patient Monitoring or secure texting</t>
  </si>
  <si>
    <t xml:space="preserve">Patients and family members feel that the health center's wait times are reasonable to be seen in-office or to schedule an appointment or procedure  </t>
  </si>
  <si>
    <t>Respond and communicate with patients and assist them to navigate care</t>
  </si>
  <si>
    <t>The health center has systems in place to maintain and encourage open communication between patients, families/caregivers/friends, and staff (e.g. Chart, email, telephone contact) regarding care (recent hospitalizations, errors, staff changes)</t>
  </si>
  <si>
    <t>The health center works to ensure consistent effective communication with patients and families and respond quickly and appropriately when asked for something.</t>
  </si>
  <si>
    <t>The health center offers an understandable and easy process for transitioning personal health information between care providers.</t>
  </si>
  <si>
    <t>The health center provides a discharge/check out process in which patient's treatment plans and/or next steps in care are clearly explained.</t>
  </si>
  <si>
    <t>Integrate and coordinate essential primary health services that are culturally-and linguistically appropriate</t>
  </si>
  <si>
    <t>The health center's care teams intentionally focus on communicating clearly to patients and families/caregivers/friends and staff in the ways the patient prefers</t>
  </si>
  <si>
    <t xml:space="preserve">The health center serves patients in their primary language(s) where possible (e.g., written information is provided in primary languages of patients and families, trained interpreters are available, etc.) </t>
  </si>
  <si>
    <t>The health center provides patients with individualized and understandable follow-up instructions.</t>
  </si>
  <si>
    <t>Health center staff acknowledge the individuality, culture, capacity, and abilities of each patient and family/caregiver/friend</t>
  </si>
  <si>
    <t>Leadership</t>
  </si>
  <si>
    <t>Demonstrate leadership commitment to improving patient experience</t>
  </si>
  <si>
    <t>Health center leadership  (governing board, administration, and clinical staff leadership) are knowledgeable about patient- and family-centered care and consistently convey the importance of patient-centered practice through words and actions, and support staff in this practice. </t>
  </si>
  <si>
    <t>Health center leadership, through words and actions, consistently convey that the patient’s and family’s /caregivers'/friends' experience of care matters, that it is important to quality, safety, and the best outcomes.</t>
  </si>
  <si>
    <t>Health center leadership, through words and actions, encourage and support patient and family/caregiver/friend collaboration at all levels of care: In clinical care of the individual patient, In planning, implementing, and evaluating center policies and programs and in strategic planning and facility planning.</t>
  </si>
  <si>
    <t>The health center has defined quality health care and this definition includes how patients and families/caregivers/friends will experience care.</t>
  </si>
  <si>
    <t>Scoring: Select 1 if "Not at all", 2 if "To a minimal extent", 3 if "To some extent", 4 if "To a great extent" and 5 if "To the greatest extent"</t>
  </si>
  <si>
    <t>Time 1 (Baseline)</t>
  </si>
  <si>
    <t>Time 3</t>
  </si>
  <si>
    <t>Time 4</t>
  </si>
  <si>
    <t>Patients and families are viewed as integral members of the health care team</t>
  </si>
  <si>
    <t>Patients and their families are an expected part of the care team and play a role in decisions at the patient and system level.</t>
  </si>
  <si>
    <t>Patients and families have telephone/email access to clinicians</t>
  </si>
  <si>
    <t>The  health center offers access to technology that is patient-friendly.</t>
  </si>
  <si>
    <t>The health center  provides a way to easily access medical information or test results</t>
  </si>
  <si>
    <t>We offer access to digital/electronic interfaces such as phone-based applications or patient portals</t>
  </si>
  <si>
    <t>We provide open access to personal health records</t>
  </si>
  <si>
    <t>Patients, and families in accordance with patient preference, have easy access to the medical record/chart.</t>
  </si>
  <si>
    <t>The health center shares Information  fully and in a timely manner so that patients and their family members can make informed decisions.</t>
  </si>
  <si>
    <t>Careteams/clinicians work with patients/families to develop a treatment plan that includes the patients's goals for their care</t>
  </si>
  <si>
    <t>Careteams/clinicians follow-up with patients/families to assess and monitor the treatment plan</t>
  </si>
  <si>
    <t>The health center has processes  in place for clinicians to encourage patients to be actively involved in decisions involving their care and self–management of their conditions</t>
  </si>
  <si>
    <t xml:space="preserve">The health center's organizational practices and procedures are evaluated and/or informed by patients </t>
  </si>
  <si>
    <t xml:space="preserve">Patients inform or evaluate the health center's policies (e.g., , communication)  </t>
  </si>
  <si>
    <t>ACO recruits patients/families to participate in quality improvement activities</t>
  </si>
  <si>
    <t>ACO recruits patients/families to participate in patient/family advisory councils (yes/no)</t>
  </si>
  <si>
    <t>Level of participation of patients in ACO governing board discussions (1 to 9 scale)</t>
  </si>
  <si>
    <t>The health center trains careteams/clinicians  in patient activation and engagement methods and techniques (e.g., two-way communication, motivational interviewing, etc.)</t>
  </si>
  <si>
    <t>The health center has a functioning Patient Advisory/Community Advisory Board board (e.g., meets regularly, at least quarterly, and reports to senior leadership) </t>
  </si>
  <si>
    <t>We have access and act on real-time feedback from patients and family members</t>
  </si>
  <si>
    <t>We use our patient experience survey data to drive action and improvement.</t>
  </si>
  <si>
    <t>We use our patient comments and narratives to drive action and improvement.</t>
  </si>
  <si>
    <t xml:space="preserve">Patient feedback is gathered by an external party (e.g., through surveys, external reviews, “secret shopper” programs, etc.) </t>
  </si>
  <si>
    <t>Average Patient Activation Expectation And Engagement Area  Score</t>
  </si>
  <si>
    <t>Partnership with Families and Caregivers</t>
  </si>
  <si>
    <t>The health center delivers care in a way that reflects the importance of families to the care and comfort of patients</t>
  </si>
  <si>
    <t>The health center's definition of family is broad and accepts the importance of collaborating with patients and families at all levels of care</t>
  </si>
  <si>
    <t>The health center has formal processes and structures to partner with and engage patients and family members</t>
  </si>
  <si>
    <t>We invest in the newest technologies to best serve our patients and families.</t>
  </si>
  <si>
    <t>Patients and families are involved in orientation and continuing education for: Employees. Medical Staff Trustees.</t>
  </si>
  <si>
    <t>The health center involves patients/families in developing informational/educational materials and programs.</t>
  </si>
  <si>
    <t>The hospital’s information and educational materials reinforce the belief that patients and families are essential members of the health care team</t>
  </si>
  <si>
    <t>Provide opportunities for them to actively co-manage patient’s health care, as allowed by healthcare regulations and in alignment with patients’ wishes</t>
  </si>
  <si>
    <t>The health center consistently invites patients and family members to ask questions of their care team/clinicians and othe center</t>
  </si>
  <si>
    <t>The health center asks patients and families/care givers  about their observations, goals, and priorities for the patient</t>
  </si>
  <si>
    <t xml:space="preserve">The health center does not view family members d as visitors; they are always welcome to be with the patient, in accordance with patient preference. </t>
  </si>
  <si>
    <t>Families’ choices, in accordance with patient preference, about whether or not to remain with the patient are respected and supported by staff during such situations as: clinic visit/examination, therapy/treatent, painful/invasive procedures, resuscitation.   </t>
  </si>
  <si>
    <t>Total Partnership with Families and Caregivers Expectation And Engagement Area  Score</t>
  </si>
  <si>
    <t>The health center delivers care is delivered in a way that reflects the importance of conveying respect and preserving the dignity of each patient and family</t>
  </si>
  <si>
    <t>The health center consistently treast patients and family members with courtesy and respect.</t>
  </si>
  <si>
    <t>The health center consistently ensures our patients and family members feel listened to.</t>
  </si>
  <si>
    <t>Patients and families believe we take their pain seriously and responsibly</t>
  </si>
  <si>
    <t>The health center  consistently expresses empathy and compassion to our patients, family members and each other.</t>
  </si>
  <si>
    <t>Care focuses on physical comfort as well as emotional well-being.</t>
  </si>
  <si>
    <t>The health center works to consistently instill confidence in our skills and abilities to the patients and family members we serve</t>
  </si>
  <si>
    <t>Health center leadership  (governing board,administration, and clinical staff leadership) are knowledgeable about patient- and family-centered care and consistently convey the importance of patient-centered practice through words and actions, and support staff in this practice. </t>
  </si>
  <si>
    <t>Health center leadership, through words and actions, consistently convey that the patient’s and family’s experience of care matters, that it is important to quality, safety, and the best outcomes.</t>
  </si>
  <si>
    <t>Leaders of the organization, through words and actions, consistently convey the importance of patient-centered practice and support staff in this practice. </t>
  </si>
  <si>
    <t>Health center leadership, through words and actions, encourage and support patient and family collaboration at all levels of care:
In clinical care of the individual patient, In planning, implementing, and evaluating center policies and programs and in strategic planning and facility planning.</t>
  </si>
  <si>
    <t>Our leadership expresses and acts upon a clear commitment to experience efforts.</t>
  </si>
  <si>
    <t>The health center has defined quality health care and this definition includes how patients and families will experience care.</t>
  </si>
  <si>
    <t>Average Building Trusting Relationships Expectation Area  Score</t>
  </si>
  <si>
    <t>We work to ensure access and offer affordable services to those we serve.</t>
  </si>
  <si>
    <t>The center consistently provide seffective coordination of care during and between encounters</t>
  </si>
  <si>
    <t>The health center coordinates care with support of technology, ie Telehealth, Remote Patient Monitoring or secure texting</t>
  </si>
  <si>
    <t>Telehealth is in use and systematically supporting PE initiatives with measurable impact.</t>
  </si>
  <si>
    <t>We ensure the ability for patients to schedule an appointment or procedure within a reasonable time period</t>
  </si>
  <si>
    <t xml:space="preserve">Patients and family members feel that the center's wait times are reasonable to be seen in-office or to schedule an apointment or procedure  </t>
  </si>
  <si>
    <t>Prescreenings and/or patient forms are conducted prior to the patients' appointment</t>
  </si>
  <si>
    <t>Patients' consent to be contacted via secure text is respected</t>
  </si>
  <si>
    <t>Remote monitoring is in use and systematically supporting PE initiatives with measurable impact.</t>
  </si>
  <si>
    <t>The center has systems in place to maintain and encourage open communication between patients, families, and staff (e.g.chart, email, telephone contact) regarding care (recent hosptializations, errors, staff changes) .</t>
  </si>
  <si>
    <t>The center offer san understandable and easy process for transitioning personal health information between care providers.</t>
  </si>
  <si>
    <t>The  center provides a discharge/check out process in which patient's treatment plans and/or next steps in care are clearly explained.</t>
  </si>
  <si>
    <t>We respond quickly and appropriately when asked for something</t>
  </si>
  <si>
    <t>Patients and families have help with transitions in care</t>
  </si>
  <si>
    <t>There is open communication between staff, patients, and families (e.g., when errors occur, during discharge planning , to gather patients’ and families’ observations and inform care, etc.)</t>
  </si>
  <si>
    <t>The health center's care teams intentionally focus on communicating clearly to patients and families in the ways the patient prefers</t>
  </si>
  <si>
    <t>The health center provides patients with Individualized and understandable follow-up instructions.</t>
  </si>
  <si>
    <t>Health center staff acknowledge the individuality, culture, capacity, and abilities of each patient and family</t>
  </si>
  <si>
    <t>Average Patient Centered Care Coordination Expectation Area  Score</t>
  </si>
  <si>
    <t>Performance Area Expectation Results</t>
  </si>
  <si>
    <t>Performance Area</t>
  </si>
  <si>
    <t>% Improvement</t>
  </si>
  <si>
    <t xml:space="preserve">Partnership with Families, Caregivers and Friends </t>
  </si>
  <si>
    <t xml:space="preserve">Building Trusting Relationships  </t>
  </si>
  <si>
    <t xml:space="preserve">Leadership  </t>
  </si>
  <si>
    <t>Overall Score</t>
  </si>
  <si>
    <t>Performance Expectations Results</t>
  </si>
  <si>
    <t>Not at all</t>
  </si>
  <si>
    <t>The health center provides ways to easily access medical information or test results</t>
  </si>
  <si>
    <t>Baseline</t>
  </si>
  <si>
    <t>Remeasurement</t>
  </si>
  <si>
    <t xml:space="preserve">A health center can  achieve various levels of maturity with the patient experience, with the ability to move up and down: </t>
  </si>
  <si>
    <t>Patients and their families/caregivers/ friends are an expected part of the care team and play a role in decisions at the patient and system level.</t>
  </si>
  <si>
    <t>The health center involves patients and families/caregivers/friends in developing informational/educational materials and programs.</t>
  </si>
  <si>
    <t>Purpose of Toolkit</t>
  </si>
  <si>
    <t>The purpose of this toolkit is to provide health centers with tools and resources to support patient experience at the health center level. This toolkit focuses on the domains of Advancing Health Center Excellence put forth by the Health Resource and Services Administration’s (HRSA) Health Center Program. This toolkit supplements the Patient and Family Experience (PFE) Assessment Tool updated by the National Nurse-Led Care Consortium (NNCC) with support from Health Quality Innovators (HQI).</t>
  </si>
  <si>
    <t>Introduction to Patient and Family Experience</t>
  </si>
  <si>
    <r>
      <t>The patient experience is the culmination of all interactions that influence patients’ comprehension of their care shaped by an organization’s culture. This ranges from all interactions patients have with their healthcare system, including (but not limited to) health plans, doctors, nurses, hospital staff, physician practices, and other healthcare facilities</t>
    </r>
    <r>
      <rPr>
        <vertAlign val="superscript"/>
        <sz val="12"/>
        <color theme="1"/>
        <rFont val="Nirmala UI"/>
        <family val="2"/>
      </rPr>
      <t>1</t>
    </r>
    <r>
      <rPr>
        <sz val="12"/>
        <color theme="1"/>
        <rFont val="Nirmala UI"/>
        <family val="2"/>
      </rPr>
      <t>. The patient experience begins even before the patient starts their clinical journey and continues after their relationship with the provider/health center/health system ends</t>
    </r>
    <r>
      <rPr>
        <vertAlign val="superscript"/>
        <sz val="12"/>
        <color theme="1"/>
        <rFont val="Nirmala UI"/>
        <family val="2"/>
      </rPr>
      <t>3</t>
    </r>
    <r>
      <rPr>
        <sz val="12"/>
        <color theme="1"/>
        <rFont val="Nirmala UI"/>
        <family val="2"/>
      </rPr>
      <t xml:space="preserve">. </t>
    </r>
  </si>
  <si>
    <t xml:space="preserve">Importance of Patient Experience </t>
  </si>
  <si>
    <t>There are many reasons why understanding the patient experience in health centers is important to better understanding a patient and the care they receive. Key reasons are:</t>
  </si>
  <si>
    <r>
      <t>·</t>
    </r>
    <r>
      <rPr>
        <sz val="7"/>
        <color theme="1"/>
        <rFont val="Times New Roman"/>
        <family val="1"/>
      </rPr>
      <t xml:space="preserve">         </t>
    </r>
    <r>
      <rPr>
        <sz val="12"/>
        <color theme="1"/>
        <rFont val="Nirmala UI"/>
        <family val="2"/>
      </rPr>
      <t>Focus on patient-centered care</t>
    </r>
    <r>
      <rPr>
        <vertAlign val="superscript"/>
        <sz val="12"/>
        <color theme="1"/>
        <rFont val="Nirmala UI"/>
        <family val="2"/>
      </rPr>
      <t>2</t>
    </r>
  </si>
  <si>
    <r>
      <t>·</t>
    </r>
    <r>
      <rPr>
        <sz val="7"/>
        <color theme="1"/>
        <rFont val="Times New Roman"/>
        <family val="1"/>
      </rPr>
      <t xml:space="preserve">         </t>
    </r>
    <r>
      <rPr>
        <sz val="12"/>
        <color theme="1"/>
        <rFont val="Nirmala UI"/>
        <family val="2"/>
      </rPr>
      <t>Further understand how patients are receiving care that is respectful of their preferences and values</t>
    </r>
    <r>
      <rPr>
        <vertAlign val="superscript"/>
        <sz val="12"/>
        <color theme="1"/>
        <rFont val="Nirmala UI"/>
        <family val="2"/>
      </rPr>
      <t>2</t>
    </r>
  </si>
  <si>
    <r>
      <t>·</t>
    </r>
    <r>
      <rPr>
        <sz val="7"/>
        <color theme="1"/>
        <rFont val="Times New Roman"/>
        <family val="1"/>
      </rPr>
      <t xml:space="preserve">         </t>
    </r>
    <r>
      <rPr>
        <sz val="12"/>
        <color theme="1"/>
        <rFont val="Nirmala UI"/>
        <family val="2"/>
      </rPr>
      <t>Provide a bigger picture of health care quality</t>
    </r>
    <r>
      <rPr>
        <vertAlign val="superscript"/>
        <sz val="12"/>
        <color theme="1"/>
        <rFont val="Nirmala UI"/>
        <family val="2"/>
      </rPr>
      <t>2</t>
    </r>
  </si>
  <si>
    <r>
      <t>·</t>
    </r>
    <r>
      <rPr>
        <sz val="7"/>
        <color theme="1"/>
        <rFont val="Times New Roman"/>
        <family val="1"/>
      </rPr>
      <t xml:space="preserve">         </t>
    </r>
    <r>
      <rPr>
        <sz val="12"/>
        <rFont val="Nirmala UI"/>
        <family val="2"/>
      </rPr>
      <t>Benefits to the healthcare industry</t>
    </r>
    <r>
      <rPr>
        <vertAlign val="superscript"/>
        <sz val="12"/>
        <color theme="1"/>
        <rFont val="Nirmala UI"/>
        <family val="2"/>
      </rPr>
      <t>3</t>
    </r>
  </si>
  <si>
    <r>
      <t>o</t>
    </r>
    <r>
      <rPr>
        <sz val="7"/>
        <color theme="1"/>
        <rFont val="Times New Roman"/>
        <family val="1"/>
      </rPr>
      <t xml:space="preserve">   </t>
    </r>
    <r>
      <rPr>
        <sz val="12"/>
        <color theme="1"/>
        <rFont val="Nirmala UI"/>
        <family val="2"/>
      </rPr>
      <t>Clear guidance for further research</t>
    </r>
  </si>
  <si>
    <r>
      <t>o</t>
    </r>
    <r>
      <rPr>
        <sz val="7"/>
        <color theme="1"/>
        <rFont val="Times New Roman"/>
        <family val="1"/>
      </rPr>
      <t xml:space="preserve">   </t>
    </r>
    <r>
      <rPr>
        <sz val="12"/>
        <color theme="1"/>
        <rFont val="Nirmala UI"/>
        <family val="2"/>
      </rPr>
      <t>Sustainable improvements in care quality</t>
    </r>
  </si>
  <si>
    <r>
      <t>o</t>
    </r>
    <r>
      <rPr>
        <sz val="7"/>
        <color theme="1"/>
        <rFont val="Times New Roman"/>
        <family val="1"/>
      </rPr>
      <t xml:space="preserve">   </t>
    </r>
    <r>
      <rPr>
        <sz val="12"/>
        <color theme="1"/>
        <rFont val="Nirmala UI"/>
        <family val="2"/>
      </rPr>
      <t>Guide policy</t>
    </r>
  </si>
  <si>
    <t>Understanding the Advancing Health Center Excellence Framework and Domains</t>
  </si>
  <si>
    <t>To review and update the PFE Assessment Tool, focus was centered around patient experience vs. patient engagement – what is the difference and how can these definitions be utilized in this assessment? The assessment tool’s results will assess if a health center is providing care respective to the individual patient preferences, cultures, needs/values – that is where the patient experience comes into play. It is important that the patient guides all decisions of care, even before care starts. The research and work for this assessment tool was led by HRSA’s Health Center Program Advancing Health Center Excellence, a framework aimed at advancing health center maturity and innovation in seven key domain areas that align with HRSA’s mission.</t>
  </si>
  <si>
    <r>
      <t>Advancing Health Center Excellence Framework</t>
    </r>
    <r>
      <rPr>
        <b/>
        <sz val="12"/>
        <color theme="1"/>
        <rFont val="Nirmala UI"/>
        <family val="2"/>
      </rPr>
      <t xml:space="preserve"> </t>
    </r>
    <r>
      <rPr>
        <sz val="12"/>
        <color theme="1"/>
        <rFont val="Nirmala UI"/>
        <family val="2"/>
      </rPr>
      <t>looks at</t>
    </r>
    <r>
      <rPr>
        <b/>
        <sz val="12"/>
        <color theme="1"/>
        <rFont val="Nirmala UI"/>
        <family val="2"/>
      </rPr>
      <t xml:space="preserve"> </t>
    </r>
    <r>
      <rPr>
        <sz val="12"/>
        <color theme="1"/>
        <rFont val="Nirmala UI"/>
        <family val="2"/>
      </rPr>
      <t>innovation and performance improvement in seven key domains: Access and Affordability; Patient Experience; Quality, Patient Care, and Safety; Population Health and Social Determinants of Health; Financial Sustainability; Workforce; and Governance and Management.</t>
    </r>
  </si>
  <si>
    <r>
      <t>There are four performance levels within each domain. Performance levels include Patient Activation and Engagement, Partnerships with Families/Caregivers/Friends, Building Trusting Relationships, and Patient-Centered Care Coordination. The basic performance level builds on standard Health Center Program requirements with the top performance level considered leading. The framework aims to help health centers self-assess their current performance state within the domains and identify their future state of performance</t>
    </r>
    <r>
      <rPr>
        <vertAlign val="superscript"/>
        <sz val="12"/>
        <color theme="1"/>
        <rFont val="Nirmala UI"/>
        <family val="2"/>
      </rPr>
      <t>4</t>
    </r>
    <r>
      <rPr>
        <sz val="12"/>
        <color theme="1"/>
        <rFont val="Nirmala UI"/>
        <family val="2"/>
      </rPr>
      <t>.</t>
    </r>
  </si>
  <si>
    <t>Assessment Tool Development</t>
  </si>
  <si>
    <r>
      <t>The overall goal of the tool is to be an objective tool for health centers to evaluate if they are utilizing patient experience to inform policies, hours, communication, technology/technology disparities.</t>
    </r>
    <r>
      <rPr>
        <sz val="8"/>
        <color theme="1"/>
        <rFont val="Calibri"/>
        <family val="2"/>
        <scheme val="minor"/>
      </rPr>
      <t> </t>
    </r>
    <r>
      <rPr>
        <sz val="12"/>
        <color theme="1"/>
        <rFont val="Nirmala UI"/>
        <family val="2"/>
      </rPr>
      <t xml:space="preserve"> To ensure the tool assists health centers in to identify performance issues around patient experience, questions are adapted from sources such as the Beryl Institute Experience Framework</t>
    </r>
    <r>
      <rPr>
        <vertAlign val="superscript"/>
        <sz val="12"/>
        <color theme="1"/>
        <rFont val="Nirmala UI"/>
        <family val="2"/>
      </rPr>
      <t>5</t>
    </r>
    <r>
      <rPr>
        <sz val="12"/>
        <color theme="1"/>
        <rFont val="Nirmala UI"/>
        <family val="2"/>
      </rPr>
      <t>, the Accountable Care Organizations (ACO) patient activation and engagement (PAE tool)</t>
    </r>
    <r>
      <rPr>
        <vertAlign val="superscript"/>
        <sz val="12"/>
        <color theme="1"/>
        <rFont val="Nirmala UI"/>
        <family val="2"/>
      </rPr>
      <t>6</t>
    </r>
    <r>
      <rPr>
        <sz val="12"/>
        <color theme="1"/>
        <rFont val="Nirmala UI"/>
        <family val="2"/>
      </rPr>
      <t>, and the Strategies for Leadership Patient and Family Centered Care Hospital Self-Assessment Inventory</t>
    </r>
    <r>
      <rPr>
        <vertAlign val="superscript"/>
        <sz val="12"/>
        <color theme="1"/>
        <rFont val="Nirmala UI"/>
        <family val="2"/>
      </rPr>
      <t>7</t>
    </r>
    <r>
      <rPr>
        <sz val="12"/>
        <color theme="1"/>
        <rFont val="Nirmala UI"/>
        <family val="2"/>
      </rPr>
      <t xml:space="preserve"> (sponsored by the American Hospital Association and developed by the Institute for Family Centered Care). </t>
    </r>
  </si>
  <si>
    <t xml:space="preserve">A team within the health center can use the assessment questions to assign a score on a scale from 1-5 (1 – “Not at all”, 2 – “To a minimal extent”, 3 – “To some extent”, 4 – “To a great extent”, 5 – “To the greatest extent”) to determine how well they are fulfilling the twelve performance expectations and aligning with five performance expectation areas or domains within the tool. The score will assist the health center in understanding where they fall on the performance spectrum for patient experience. The results can identify performance expectations and areas in need of improvement and can be used to drive the development of quality improvement (QI) projects or activities to address the shortcomings. This assessment tool is designed to provide baseline data and compare the results to a remeasurement assessment ideally within 6 months to one year. </t>
  </si>
  <si>
    <t xml:space="preserve">Resources/Tools by Performance Areas and Expectations </t>
  </si>
  <si>
    <t xml:space="preserve">Patient Autonomy: https://aane.us/practicing-patient-autonomy-within-your-practice/ </t>
  </si>
  <si>
    <t xml:space="preserve">Promoting Conversations between patients and providers – Choosing Wisely </t>
  </si>
  <si>
    <t>Self-Management Toolkit for People with Chronic Conditions and Their Families | IHI – Institute for Healthcare Improvement</t>
  </si>
  <si>
    <t>Health professionals share and learn about evidence-based innovations and tools for a variety of populations and settings – Health Care Innovations Exchange | Agency for Healthcare Research and Quality (ahrq.gov)</t>
  </si>
  <si>
    <t xml:space="preserve">Review of findings on Chronic Disease Self-Management Program Outcomes – Research and Evaluation Tools – SMRC – Self-Management Resource Center (selfmanagementresource.com) </t>
  </si>
  <si>
    <t>5-Questions-Poster_8.5x11-Eng.pdf (choosingwisely.org)</t>
  </si>
  <si>
    <t>Choosing Wisely®: Promote Patient-Physician Conversations to Improve Patient Engagement and Choose Appropriate Care | Patient Care | AMA STEPS Forward | AMA Ed Hub (ama-assn.org)</t>
  </si>
  <si>
    <t>Questions Are the Answer | Agency for Healthcare Research and Quality (ahrq.gov)</t>
  </si>
  <si>
    <t>AHRQ’s New Question Builder App Helps Engage Patients and Caregivers in Healthcare Teams | Agency for Healthcare Research and Quality</t>
  </si>
  <si>
    <t>HealthConfComboHYH.pdf (howsyourhealth.org)</t>
  </si>
  <si>
    <r>
      <t>Partnership with Families, Caregivers and Friends</t>
    </r>
    <r>
      <rPr>
        <b/>
        <vertAlign val="superscript"/>
        <sz val="12"/>
        <color rgb="FF000000"/>
        <rFont val="Nirmala UI"/>
        <family val="2"/>
      </rPr>
      <t>8</t>
    </r>
  </si>
  <si>
    <t xml:space="preserve">Patient Experience Toolkit – 24820_NEC_052212_Toolkit.pdf (muhealth.org) </t>
  </si>
  <si>
    <t>Strategy 1: Working With Patients and Families as Advisors | Agency for Healthcare Research and Quality (ahrq.gov)</t>
  </si>
  <si>
    <t>Strategy 1: Working with Patients &amp; Families as Advisors (Implementation Handbook) (ahrq.gov)</t>
  </si>
  <si>
    <t>Getting Started Guide for Ambulatory Care Patient-Family Partnerships.pdf (pcpcc.org)</t>
  </si>
  <si>
    <t>UHF Next Step in Care | For Family Caregivers</t>
  </si>
  <si>
    <t>Caregiving for Family and Friends — A Public Health Issue (cdc.gov)</t>
  </si>
  <si>
    <t xml:space="preserve">Building trust/rapport with younger individuals - Online Module: https://registrations.publichealthpractice.org/Training/Detail/376 </t>
  </si>
  <si>
    <t>Navigating a Mental Health Crisis and a Guidebook for Mental Health Caregivers: Guides | NAMI: National Alliance on Mental Illness</t>
  </si>
  <si>
    <t>Classes for providers: NAMI Provider | NAMI: National Alliance on Mental Illness</t>
  </si>
  <si>
    <t>How to build and maintain trust with patients – The Pharmaceutical Journal (pharmaceutical-journal.com)</t>
  </si>
  <si>
    <t>EngagingPatients.org</t>
  </si>
  <si>
    <t>Partnering in Self-Management Support: A Toolkit for Clinicians | IHI – Institute for Healthcare Improvement</t>
  </si>
  <si>
    <t>Pathways Community HUB Manual: A Guide to Identify and Address Risk Factors, Reduce Costs, and Improve Outcomes | Agency for Healthcare Research and Quality (ahrq.gov)</t>
  </si>
  <si>
    <t>Sharing Clinical Notes With Patients: A New Era of Transparency in Medicine | Adolescent Medicine | AMA STEPS Forward | AMA Ed Hub (ama-assn.org)</t>
  </si>
  <si>
    <t>National Standards for Culturally and Linguistically Appropriate Services (CLAS) in Health and Health /Care: Information, Standards, Guidance, Other Policies, History</t>
  </si>
  <si>
    <t>·         Culturally and Linguistically Appropriate Services – Think Cultural Health (hhs.gov)</t>
  </si>
  <si>
    <t>Certificate Program in Patient-Centered Healthcare (fee associated) - Online Training in Patient-Centered Healthcare and Care Coordination (umassmed.edu)</t>
  </si>
  <si>
    <t>Health Literacy: Health Literacy Measurement Tools (Revised) | Agency for Healthcare Research and Quality (ahrq.gov)</t>
  </si>
  <si>
    <t>·         AHRQ Health Literacy Universal Precautions Toolkit | Agency for Healthcare Research and Quality</t>
  </si>
  <si>
    <t>·         Health Literacy Tool Shed (bu.edu)</t>
  </si>
  <si>
    <t>·         National Action Plan to Improve Health Literacy | health.gov</t>
  </si>
  <si>
    <t>How to Be an Inspiring Leader (hbr.org)</t>
  </si>
  <si>
    <t>What Is an Effective Leader? | AMA (amanet.org)</t>
  </si>
  <si>
    <t>Center for Health Leadership and Practice – Public Health Institute (phi.org)</t>
  </si>
  <si>
    <t>Home – National Center for Healthcare Leadership (nchl.org)</t>
  </si>
  <si>
    <t>·        NCHL Health Leadership Competency Model 3.0 – developed to provide the field with a comprehensive, validated competency model suitable as the foundation for leadership assessments (Research – National Center for Healthcare Leadership (nchl.org))</t>
  </si>
  <si>
    <t>Additional Resources</t>
  </si>
  <si>
    <t>·         Build a Patient Experience Program: AMA STEPS Forward Module Building a Patient Experience Program: Develop a patient experience program to improve your practice and increase satisfaction among patients and caregivers. | AMA STEPS Forward | AMA Ed Hub (ama-assn.org)</t>
  </si>
  <si>
    <r>
      <t>·</t>
    </r>
    <r>
      <rPr>
        <sz val="7"/>
        <color theme="1"/>
        <rFont val="Times New Roman"/>
        <family val="1"/>
      </rPr>
      <t xml:space="preserve">         </t>
    </r>
    <r>
      <rPr>
        <i/>
        <sz val="12"/>
        <color theme="1"/>
        <rFont val="Nirmala UI"/>
        <family val="2"/>
      </rPr>
      <t>Building trust and rapport early in the new doctor-patient relationship: a longitudinal qualitative study (2017)</t>
    </r>
    <r>
      <rPr>
        <i/>
        <vertAlign val="superscript"/>
        <sz val="12"/>
        <color theme="1"/>
        <rFont val="Nirmala UI"/>
        <family val="2"/>
      </rPr>
      <t>9</t>
    </r>
    <r>
      <rPr>
        <i/>
        <sz val="12"/>
        <color theme="1"/>
        <rFont val="Nirmala UI"/>
        <family val="2"/>
      </rPr>
      <t>:</t>
    </r>
    <r>
      <rPr>
        <sz val="12"/>
        <color theme="1"/>
        <rFont val="Nirmala UI"/>
        <family val="2"/>
      </rPr>
      <t xml:space="preserve"> Article embedded in toolkit</t>
    </r>
    <r>
      <rPr>
        <sz val="8"/>
        <color theme="1"/>
        <rFont val="Calibri"/>
        <family val="2"/>
        <scheme val="minor"/>
      </rPr>
      <t> </t>
    </r>
    <r>
      <rPr>
        <sz val="12"/>
        <color theme="1"/>
        <rFont val="Nirmala UI"/>
        <family val="2"/>
      </rPr>
      <t xml:space="preserve">.  </t>
    </r>
  </si>
  <si>
    <r>
      <t>·</t>
    </r>
    <r>
      <rPr>
        <sz val="7"/>
        <color theme="1"/>
        <rFont val="Times New Roman"/>
        <family val="1"/>
      </rPr>
      <t xml:space="preserve">         </t>
    </r>
    <r>
      <rPr>
        <i/>
        <sz val="12"/>
        <color theme="1"/>
        <rFont val="Nirmala UI"/>
        <family val="2"/>
      </rPr>
      <t>Framing the Public Health of Caregiving (2007)</t>
    </r>
    <r>
      <rPr>
        <i/>
        <vertAlign val="superscript"/>
        <sz val="12"/>
        <color theme="1"/>
        <rFont val="Nirmala UI"/>
        <family val="2"/>
      </rPr>
      <t>10</t>
    </r>
    <r>
      <rPr>
        <i/>
        <sz val="12"/>
        <color theme="1"/>
        <rFont val="Nirmala UI"/>
        <family val="2"/>
      </rPr>
      <t xml:space="preserve">: </t>
    </r>
    <r>
      <rPr>
        <sz val="12"/>
        <color theme="1"/>
        <rFont val="Nirmala UI"/>
        <family val="2"/>
      </rPr>
      <t>Article embedded in toolkit</t>
    </r>
    <r>
      <rPr>
        <sz val="8"/>
        <color theme="1"/>
        <rFont val="Calibri"/>
        <family val="2"/>
        <scheme val="minor"/>
      </rPr>
      <t> </t>
    </r>
    <r>
      <rPr>
        <sz val="12"/>
        <color theme="1"/>
        <rFont val="Nirmala UI"/>
        <family val="2"/>
      </rPr>
      <t xml:space="preserve">.   </t>
    </r>
  </si>
  <si>
    <t>Sources</t>
  </si>
  <si>
    <t>1 Defining Patient Experience – The Beryl Institute – Improving the Patient Experience</t>
  </si>
  <si>
    <t>2 What Is Patient Experience? | Agency for Healthcare Research and Quality (ahrq.gov)</t>
  </si>
  <si>
    <t>3 Understanding the Patient Experience: A Conceptual Framework - PMC (nih.gov)</t>
  </si>
  <si>
    <t>4 Advancing Health Center Excellence | Bureau of Primary Health Care (hrsa.gov)</t>
  </si>
  <si>
    <t>5 Experience Ecosystem - The Beryl Institute - Improving the Patient Experience</t>
  </si>
  <si>
    <t>6 An Early Assessment of Accountable Care Organizations’ Efforts to Engage Patients and Their Families - Stephen M. Shortell, Neil J. Sehgal, Salma Bibi, Patricia P. Ramsay, Linda Neuhauser, Carrie H. Colla, Valerie A. Lewis, 2015 (sagepub.com)</t>
  </si>
  <si>
    <t xml:space="preserve">7 Strategies for Leadership Patient and Family Centered Care Hospital Self-Assessment Inventory </t>
  </si>
  <si>
    <t>8 Caregiving for Family and Friends — A Public Health Issue (cdc.gov)</t>
  </si>
  <si>
    <t>Score</t>
  </si>
  <si>
    <t>Notes</t>
  </si>
  <si>
    <t>Standard Procedure for using the Assessment Tool</t>
  </si>
  <si>
    <t xml:space="preserve">Results of the Assessment can help determine next steps for quality improvement projects or funding opportunities.
Tool can be used in part or in its entirety to reassess on a time-based basis.  
 </t>
  </si>
  <si>
    <r>
      <t>Research Article: Building trust and rapport early in the new doctor-patient relationship: a longitudinal qualitative study (2017):</t>
    </r>
    <r>
      <rPr>
        <sz val="11"/>
        <color theme="1"/>
        <rFont val="Calibri"/>
        <family val="2"/>
        <scheme val="minor"/>
      </rPr>
      <t xml:space="preserve"> Research article looking at what patients starting with a new provider value in their provider-patient relationship. </t>
    </r>
  </si>
  <si>
    <r>
      <t>·</t>
    </r>
    <r>
      <rPr>
        <sz val="11"/>
        <color theme="1"/>
        <rFont val="Calibri"/>
        <family val="2"/>
        <scheme val="minor"/>
      </rPr>
      <t>         Article link embedded under “Additional Resources”</t>
    </r>
  </si>
  <si>
    <r>
      <t>o</t>
    </r>
    <r>
      <rPr>
        <sz val="7"/>
        <color theme="1"/>
        <rFont val="Times New Roman"/>
        <family val="1"/>
      </rPr>
      <t xml:space="preserve">   </t>
    </r>
    <r>
      <rPr>
        <sz val="12"/>
        <color theme="1"/>
        <rFont val="Nirmala UI"/>
        <family val="2"/>
      </rPr>
      <t>Greater patient satisfaction</t>
    </r>
  </si>
  <si>
    <r>
      <t xml:space="preserve">9 </t>
    </r>
    <r>
      <rPr>
        <sz val="11"/>
        <color theme="1"/>
        <rFont val="Calibri"/>
        <family val="2"/>
        <scheme val="minor"/>
      </rPr>
      <t>Dang, B. N., Westbrook, R.A., Njue, S, M., Giordano, T.P. (2017). Building trust and rapport</t>
    </r>
  </si>
  <si>
    <r>
      <t xml:space="preserve">early in the new doctor-patient relationship: a longitudinal qualitative study. </t>
    </r>
    <r>
      <rPr>
        <i/>
        <sz val="11"/>
        <color theme="1"/>
        <rFont val="Calibri"/>
        <family val="2"/>
        <scheme val="minor"/>
      </rPr>
      <t>BMC Medical Education.</t>
    </r>
    <r>
      <rPr>
        <sz val="11"/>
        <color theme="1"/>
        <rFont val="Calibri"/>
        <family val="2"/>
        <scheme val="minor"/>
      </rPr>
      <t xml:space="preserve"> </t>
    </r>
  </si>
  <si>
    <r>
      <t xml:space="preserve">10 </t>
    </r>
    <r>
      <rPr>
        <sz val="11"/>
        <color theme="1"/>
        <rFont val="Calibri"/>
        <family val="2"/>
        <scheme val="minor"/>
      </rPr>
      <t xml:space="preserve">Talley, R. C., Crews, J. E. (2007). Framing the public health of caregiving. </t>
    </r>
    <r>
      <rPr>
        <i/>
        <sz val="11"/>
        <color theme="1"/>
        <rFont val="Calibri"/>
        <family val="2"/>
        <scheme val="minor"/>
      </rPr>
      <t xml:space="preserve">American Journal of </t>
    </r>
  </si>
  <si>
    <r>
      <t>Public Health,</t>
    </r>
    <r>
      <rPr>
        <sz val="11"/>
        <color theme="1"/>
        <rFont val="Calibri"/>
        <family val="2"/>
        <scheme val="minor"/>
      </rPr>
      <t xml:space="preserve"> 224-228.</t>
    </r>
  </si>
  <si>
    <t>Compliance-driven</t>
  </si>
  <si>
    <t>Fundamental</t>
  </si>
  <si>
    <t>Strategic</t>
  </si>
  <si>
    <t xml:space="preserve">Leading </t>
  </si>
  <si>
    <t>Options to implement</t>
  </si>
  <si>
    <t xml:space="preserve">(3) Find the method that works best for the clinic's culture and capacity. </t>
  </si>
  <si>
    <t>The health center has processes in place for clinicians to encourage patients to be actively involved in decisions involving their care and self–management of their conditions.</t>
  </si>
  <si>
    <t>Care teams/clinicians work with patients and families/caregivers/friends to develop a treatment plan that includes the patient's goals for their care.</t>
  </si>
  <si>
    <t>(1) Gather ONE large multidisciplinary meeting with representatives from all departments to review and score each domain together.</t>
  </si>
  <si>
    <t xml:space="preserve">(2) Distribute the tool to departments and have the smaller teams complete the assessment of each domain individually and then tally and average results. Then share with the champion to find overall averages for each area. </t>
  </si>
  <si>
    <t>When preparing to conduct the assessment process, consider including representation from  all departments of the clinic, including patient representation. The prepared PPT can be used to orient the group to the purpose and structure of the tool. A discussion of roles and process is encouraged and questions can be addressed prior to conducting the assessment as a group.</t>
  </si>
  <si>
    <r>
      <rPr>
        <b/>
        <sz val="8"/>
        <color theme="1"/>
        <rFont val="Calibri"/>
        <family val="2"/>
        <scheme val="minor"/>
      </rPr>
      <t>The facilitator will prepare for the assessment by determining</t>
    </r>
    <r>
      <rPr>
        <sz val="8"/>
        <color theme="1"/>
        <rFont val="Calibri"/>
        <family val="2"/>
        <scheme val="minor"/>
      </rPr>
      <t xml:space="preserve">
(1) Will the discussion occur in a usually scheduled meeting or will a specific meeting be called for the purpose of the assessment?
(2) Do all departments have a representative for the discussion, can Patient Family Advisors be a part of the discussion?
(3) What will be the process for completing the assessment? pre-assign the question to a specific person/department? send out questions (all or some) to be considered prior to meeting? 
(4) What kind of discussion should be facilitated for each point? How will consensus be determined, if at all.
(5) Who is scoring and keeping a record or the discussion points for reference?</t>
    </r>
  </si>
  <si>
    <t>The health center promotes awareness of ways to access clinicians (email, telephone, patient portal, etc.)</t>
  </si>
  <si>
    <t xml:space="preserve">Instructions: This tool provides a baseline assessment for patient experience performance. The health center can then focus on  expectation area(s)  for improvement. Following improvement activities, the center can reassess their performance. Each health center is unique, and can determine the time between baseline and remeasurement depending on the number and type of quality improvement activities. For each statement, select 1 if "Not at all", 2 if "To a minimal extent", 3 if "To some extent", 4 if "To a great extent" and 5 if "To the greatest extent" for the baseline period and again at the  remeasurement period. Results are compared graphically on the Results tab. A new tool should be utilized for each cycle of improvement activities. </t>
  </si>
  <si>
    <t xml:space="preserve">Patients evaluate or inform the health center's operations (e.g., clinic hours, days, new patient intake) </t>
  </si>
  <si>
    <t>All related program requirements in Chapters 8 and 10 of the Health Center Program Compliance Manual are met.</t>
  </si>
  <si>
    <t>Patient experience strategy is being defined. Patients are involved in care and decision-making process. Patient experience data, beyond patient satisfaction surveys, are collected and reviewed. PCMH principles incorporated into care coordination.</t>
  </si>
  <si>
    <t>Patient experience strategy aligned with health center strategy. Patients actively partner with their healthcare team. Health centers routinely use best practices to strengthen and improve patient experience.</t>
  </si>
  <si>
    <t>Patient experience lens embedded in all processes and strategies. Patients are activated and advocate for their own health care. Patient experience feedback incorporated into strategy.</t>
  </si>
  <si>
    <t>Have yet to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</si>
</sst>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40" x14ac:knownFonts="1">
    <font>
      <sz val="11"/>
      <color theme="1"/>
      <name val="Calibri"/>
      <family val="2"/>
      <scheme val="minor"/>
    </font>
    <font>
      <sz val="12"/>
      <color theme="1"/>
      <name val="Calibri"/>
      <family val="2"/>
      <scheme val="minor"/>
    </font>
    <font>
      <b/>
      <sz val="12"/>
      <color theme="1"/>
      <name val="Calibri"/>
      <family val="2"/>
      <scheme val="minor"/>
    </font>
    <font>
      <sz val="11"/>
      <color rgb="FFFF0000"/>
      <name val="Calibri"/>
      <family val="2"/>
      <scheme val="minor"/>
    </font>
    <font>
      <sz val="11"/>
      <color theme="7" tint="-0.499984740745262"/>
      <name val="Calibri"/>
      <family val="2"/>
      <scheme val="minor"/>
    </font>
    <font>
      <u/>
      <sz val="11"/>
      <color theme="10"/>
      <name val="Calibri"/>
      <family val="2"/>
      <scheme val="minor"/>
    </font>
    <font>
      <sz val="11"/>
      <color rgb="FF7030A0"/>
      <name val="Calibri"/>
      <family val="2"/>
      <scheme val="minor"/>
    </font>
    <font>
      <sz val="14"/>
      <color theme="1"/>
      <name val="Calibri"/>
      <family val="2"/>
      <scheme val="minor"/>
    </font>
    <font>
      <sz val="16"/>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b/>
      <sz val="8"/>
      <color theme="1"/>
      <name val="Calibri"/>
      <family val="2"/>
      <scheme val="minor"/>
    </font>
    <font>
      <b/>
      <sz val="16"/>
      <name val="Calibri"/>
      <family val="2"/>
      <scheme val="minor"/>
    </font>
    <font>
      <b/>
      <sz val="12"/>
      <name val="Calibri"/>
      <family val="2"/>
      <scheme val="minor"/>
    </font>
    <font>
      <sz val="12"/>
      <name val="Calibri"/>
      <family val="2"/>
      <scheme val="minor"/>
    </font>
    <font>
      <b/>
      <sz val="14"/>
      <name val="Calibri"/>
      <family val="2"/>
      <scheme val="minor"/>
    </font>
    <font>
      <b/>
      <sz val="18"/>
      <name val="Calibri"/>
      <family val="2"/>
      <scheme val="minor"/>
    </font>
    <font>
      <b/>
      <sz val="14"/>
      <color theme="0"/>
      <name val="Calibri"/>
      <family val="2"/>
      <scheme val="minor"/>
    </font>
    <font>
      <sz val="8"/>
      <name val="Calibri"/>
      <family val="2"/>
      <scheme val="minor"/>
    </font>
    <font>
      <sz val="24"/>
      <color theme="1"/>
      <name val="Calibri"/>
      <family val="2"/>
      <scheme val="minor"/>
    </font>
    <font>
      <sz val="12"/>
      <color theme="1"/>
      <name val="Nirmala UI"/>
      <family val="2"/>
    </font>
    <font>
      <b/>
      <sz val="12"/>
      <color rgb="FF4472C4"/>
      <name val="Nirmala UI"/>
      <family val="2"/>
    </font>
    <font>
      <vertAlign val="superscript"/>
      <sz val="12"/>
      <color theme="1"/>
      <name val="Nirmala UI"/>
      <family val="2"/>
    </font>
    <font>
      <sz val="12"/>
      <color theme="1"/>
      <name val="Symbol"/>
      <family val="1"/>
      <charset val="2"/>
    </font>
    <font>
      <sz val="7"/>
      <color theme="1"/>
      <name val="Times New Roman"/>
      <family val="1"/>
    </font>
    <font>
      <sz val="12"/>
      <name val="Nirmala UI"/>
      <family val="2"/>
    </font>
    <font>
      <sz val="12"/>
      <color theme="1"/>
      <name val="Courier New"/>
      <family val="3"/>
    </font>
    <font>
      <b/>
      <sz val="12"/>
      <color theme="1"/>
      <name val="Nirmala UI"/>
      <family val="2"/>
    </font>
    <font>
      <b/>
      <sz val="12"/>
      <color rgb="FF000000"/>
      <name val="Nirmala UI"/>
      <family val="2"/>
    </font>
    <font>
      <b/>
      <vertAlign val="superscript"/>
      <sz val="12"/>
      <color rgb="FF000000"/>
      <name val="Nirmala UI"/>
      <family val="2"/>
    </font>
    <font>
      <i/>
      <sz val="12"/>
      <color theme="1"/>
      <name val="Nirmala UI"/>
      <family val="2"/>
    </font>
    <font>
      <i/>
      <vertAlign val="superscript"/>
      <sz val="12"/>
      <color theme="1"/>
      <name val="Nirmala UI"/>
      <family val="2"/>
    </font>
    <font>
      <b/>
      <sz val="14"/>
      <color rgb="FF2E74B5"/>
      <name val="Nirmala UI"/>
      <family val="2"/>
    </font>
    <font>
      <b/>
      <sz val="14"/>
      <color rgb="FF4472C4"/>
      <name val="Nirmala UI"/>
      <family val="2"/>
    </font>
    <font>
      <u/>
      <sz val="11"/>
      <color theme="1"/>
      <name val="Calibri"/>
      <family val="2"/>
      <scheme val="minor"/>
    </font>
    <font>
      <u/>
      <sz val="11"/>
      <color rgb="FF0563C1"/>
      <name val="Calibri"/>
      <family val="2"/>
      <scheme val="minor"/>
    </font>
    <font>
      <vertAlign val="superscript"/>
      <sz val="11"/>
      <color theme="1"/>
      <name val="Calibri"/>
      <family val="2"/>
      <scheme val="minor"/>
    </font>
    <font>
      <i/>
      <sz val="11"/>
      <color theme="1"/>
      <name val="Calibri"/>
      <family val="2"/>
      <scheme val="minor"/>
    </font>
    <font>
      <b/>
      <sz val="12"/>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4" tint="0.39997558519241921"/>
        <bgColor indexed="64"/>
      </patternFill>
    </fill>
  </fills>
  <borders count="20">
    <border>
      <left/>
      <right/>
      <top/>
      <bottom/>
      <diagonal/>
    </border>
    <border>
      <left style="thin">
        <color theme="8"/>
      </left>
      <right style="thin">
        <color theme="8"/>
      </right>
      <top style="thin">
        <color theme="8"/>
      </top>
      <bottom style="medium">
        <color theme="8"/>
      </bottom>
      <diagonal/>
    </border>
    <border>
      <left style="thin">
        <color theme="8"/>
      </left>
      <right/>
      <top style="thin">
        <color theme="8"/>
      </top>
      <bottom style="medium">
        <color theme="8"/>
      </bottom>
      <diagonal/>
    </border>
    <border>
      <left style="thin">
        <color theme="8"/>
      </left>
      <right/>
      <top style="thin">
        <color theme="8"/>
      </top>
      <bottom style="thin">
        <color theme="8"/>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left>
      <right style="thin">
        <color theme="8"/>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5" fillId="0" borderId="0" applyNumberFormat="0" applyFill="0" applyBorder="0" applyAlignment="0" applyProtection="0"/>
  </cellStyleXfs>
  <cellXfs count="108">
    <xf numFmtId="0" fontId="0" fillId="0" borderId="0" xfId="0"/>
    <xf numFmtId="0" fontId="5" fillId="0" borderId="0" xfId="1"/>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1" fillId="4" borderId="0" xfId="0" applyFont="1" applyFill="1" applyAlignment="1">
      <alignment wrapText="1"/>
    </xf>
    <xf numFmtId="0" fontId="1" fillId="5" borderId="0" xfId="0" applyFont="1" applyFill="1" applyAlignment="1">
      <alignment wrapText="1"/>
    </xf>
    <xf numFmtId="0" fontId="7" fillId="0" borderId="0" xfId="0" applyFont="1" applyAlignment="1">
      <alignment wrapText="1"/>
    </xf>
    <xf numFmtId="0" fontId="8" fillId="0" borderId="0" xfId="0" applyFont="1" applyAlignment="1">
      <alignment wrapText="1"/>
    </xf>
    <xf numFmtId="0" fontId="0" fillId="0" borderId="0" xfId="0" applyAlignment="1">
      <alignment horizontal="left" vertical="top"/>
    </xf>
    <xf numFmtId="0" fontId="9"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wrapText="1"/>
    </xf>
    <xf numFmtId="0" fontId="11" fillId="0" borderId="0" xfId="0" applyFont="1" applyAlignment="1">
      <alignment wrapText="1"/>
    </xf>
    <xf numFmtId="0" fontId="15" fillId="0" borderId="0" xfId="0" applyFont="1" applyAlignment="1">
      <alignment horizontal="left" vertical="top" wrapText="1"/>
    </xf>
    <xf numFmtId="0" fontId="13" fillId="2" borderId="0" xfId="0" applyFont="1" applyFill="1" applyAlignment="1">
      <alignment horizontal="left" vertical="top" wrapText="1"/>
    </xf>
    <xf numFmtId="0" fontId="14" fillId="3" borderId="0" xfId="0" applyFont="1" applyFill="1" applyAlignment="1">
      <alignment horizontal="left" vertical="top" wrapText="1"/>
    </xf>
    <xf numFmtId="0" fontId="16" fillId="5" borderId="0" xfId="0" applyFont="1" applyFill="1" applyAlignment="1">
      <alignment horizontal="left" vertical="top" wrapText="1"/>
    </xf>
    <xf numFmtId="0" fontId="14" fillId="5" borderId="0" xfId="0" applyFont="1" applyFill="1" applyAlignment="1">
      <alignment horizontal="left" vertical="top" wrapText="1"/>
    </xf>
    <xf numFmtId="0" fontId="0" fillId="4" borderId="0" xfId="0" applyFill="1"/>
    <xf numFmtId="0" fontId="0" fillId="0" borderId="0" xfId="0" applyAlignment="1">
      <alignment horizontal="left" vertical="top" wrapText="1"/>
    </xf>
    <xf numFmtId="0" fontId="15" fillId="0" borderId="0" xfId="0" applyFont="1" applyAlignment="1">
      <alignment horizontal="center" wrapText="1"/>
    </xf>
    <xf numFmtId="164" fontId="15" fillId="0" borderId="0" xfId="0" applyNumberFormat="1" applyFont="1" applyAlignment="1">
      <alignment horizontal="center" wrapText="1"/>
    </xf>
    <xf numFmtId="0" fontId="16" fillId="0" borderId="0" xfId="0" applyFont="1" applyAlignment="1">
      <alignment horizontal="center" wrapText="1"/>
    </xf>
    <xf numFmtId="0" fontId="14" fillId="0" borderId="0" xfId="0" applyFont="1" applyAlignment="1">
      <alignment horizontal="center" wrapText="1"/>
    </xf>
    <xf numFmtId="0" fontId="14" fillId="4" borderId="0" xfId="0" applyFont="1" applyFill="1" applyAlignment="1">
      <alignment horizontal="center" wrapText="1"/>
    </xf>
    <xf numFmtId="0" fontId="0" fillId="4" borderId="0" xfId="0" applyFill="1" applyAlignment="1">
      <alignment horizontal="center"/>
    </xf>
    <xf numFmtId="165" fontId="15" fillId="7" borderId="0" xfId="0" applyNumberFormat="1" applyFont="1" applyFill="1" applyAlignment="1">
      <alignment horizontal="center" wrapText="1"/>
    </xf>
    <xf numFmtId="165" fontId="15" fillId="8" borderId="0" xfId="0" applyNumberFormat="1" applyFont="1" applyFill="1" applyAlignment="1">
      <alignment horizontal="center" wrapText="1"/>
    </xf>
    <xf numFmtId="0" fontId="15" fillId="4" borderId="0" xfId="0" applyFont="1" applyFill="1" applyAlignment="1">
      <alignment horizontal="center" wrapText="1"/>
    </xf>
    <xf numFmtId="164" fontId="15" fillId="4" borderId="0" xfId="0" applyNumberFormat="1" applyFont="1" applyFill="1" applyAlignment="1">
      <alignment horizontal="center" wrapText="1"/>
    </xf>
    <xf numFmtId="0" fontId="15" fillId="7" borderId="0" xfId="0" applyFont="1" applyFill="1" applyAlignment="1">
      <alignment horizontal="center" wrapText="1"/>
    </xf>
    <xf numFmtId="164" fontId="15" fillId="7" borderId="0" xfId="0" applyNumberFormat="1" applyFont="1" applyFill="1" applyAlignment="1">
      <alignment horizontal="center" wrapText="1"/>
    </xf>
    <xf numFmtId="165" fontId="15" fillId="0" borderId="0" xfId="0" applyNumberFormat="1" applyFont="1" applyAlignment="1">
      <alignment horizontal="center" wrapText="1"/>
    </xf>
    <xf numFmtId="0" fontId="17" fillId="0" borderId="0" xfId="0" applyFont="1" applyAlignment="1">
      <alignment horizontal="center" wrapText="1"/>
    </xf>
    <xf numFmtId="0" fontId="14" fillId="4" borderId="2" xfId="0" applyFont="1" applyFill="1" applyBorder="1" applyAlignment="1">
      <alignment horizontal="center" wrapText="1"/>
    </xf>
    <xf numFmtId="164" fontId="15" fillId="4" borderId="3" xfId="0" applyNumberFormat="1" applyFont="1" applyFill="1" applyBorder="1" applyAlignment="1">
      <alignment horizontal="center" vertical="top" wrapText="1"/>
    </xf>
    <xf numFmtId="164" fontId="15" fillId="3" borderId="3" xfId="0" applyNumberFormat="1" applyFont="1" applyFill="1" applyBorder="1" applyAlignment="1">
      <alignment horizontal="center" vertical="top" wrapText="1"/>
    </xf>
    <xf numFmtId="0" fontId="14" fillId="4" borderId="5" xfId="0" applyFont="1" applyFill="1" applyBorder="1" applyAlignment="1">
      <alignment horizontal="center" wrapText="1"/>
    </xf>
    <xf numFmtId="0" fontId="0" fillId="3" borderId="0" xfId="0" applyFill="1" applyAlignment="1">
      <alignment horizontal="center" vertical="center"/>
    </xf>
    <xf numFmtId="0" fontId="0" fillId="0" borderId="0" xfId="0" applyAlignment="1">
      <alignment horizontal="center" vertical="center"/>
    </xf>
    <xf numFmtId="0" fontId="15" fillId="4" borderId="0" xfId="0" applyFont="1" applyFill="1" applyAlignment="1">
      <alignment horizontal="left" vertical="top" wrapText="1"/>
    </xf>
    <xf numFmtId="165" fontId="0" fillId="4" borderId="0" xfId="0" applyNumberFormat="1" applyFill="1" applyAlignment="1">
      <alignment horizontal="center"/>
    </xf>
    <xf numFmtId="0" fontId="20" fillId="4" borderId="4" xfId="0" applyFont="1" applyFill="1" applyBorder="1"/>
    <xf numFmtId="0" fontId="15" fillId="3" borderId="0" xfId="0" applyFont="1" applyFill="1" applyAlignment="1">
      <alignment horizontal="center" wrapText="1"/>
    </xf>
    <xf numFmtId="0" fontId="18" fillId="6" borderId="0" xfId="0" applyFont="1" applyFill="1" applyAlignment="1">
      <alignment horizontal="center" wrapText="1"/>
    </xf>
    <xf numFmtId="0" fontId="20" fillId="4" borderId="0" xfId="0" applyFont="1" applyFill="1"/>
    <xf numFmtId="0" fontId="18" fillId="4" borderId="0" xfId="0" applyFont="1" applyFill="1" applyAlignment="1">
      <alignment horizontal="left" wrapText="1"/>
    </xf>
    <xf numFmtId="0" fontId="29" fillId="4" borderId="0" xfId="0" applyFont="1" applyFill="1" applyAlignment="1">
      <alignment horizontal="center" vertical="center" wrapText="1"/>
    </xf>
    <xf numFmtId="0" fontId="33" fillId="4" borderId="6" xfId="0" applyFont="1" applyFill="1" applyBorder="1" applyAlignment="1">
      <alignment vertical="top" wrapText="1"/>
    </xf>
    <xf numFmtId="0" fontId="21" fillId="4" borderId="7" xfId="0" applyFont="1" applyFill="1" applyBorder="1" applyAlignment="1">
      <alignment vertical="top" wrapText="1"/>
    </xf>
    <xf numFmtId="0" fontId="34" fillId="4" borderId="7" xfId="0" applyFont="1" applyFill="1" applyBorder="1" applyAlignment="1">
      <alignment vertical="top" wrapText="1"/>
    </xf>
    <xf numFmtId="0" fontId="24" fillId="4" borderId="7" xfId="0" applyFont="1" applyFill="1" applyBorder="1" applyAlignment="1">
      <alignment horizontal="left" vertical="top" wrapText="1" indent="5"/>
    </xf>
    <xf numFmtId="0" fontId="27" fillId="4" borderId="7" xfId="0" applyFont="1" applyFill="1" applyBorder="1" applyAlignment="1">
      <alignment horizontal="left" vertical="top" wrapText="1" indent="7"/>
    </xf>
    <xf numFmtId="0" fontId="29" fillId="4" borderId="7" xfId="0" applyFont="1" applyFill="1" applyBorder="1" applyAlignment="1">
      <alignment horizontal="left" vertical="top" wrapText="1"/>
    </xf>
    <xf numFmtId="0" fontId="5" fillId="4" borderId="7" xfId="1" applyFill="1" applyBorder="1" applyAlignment="1">
      <alignment vertical="top" wrapText="1"/>
    </xf>
    <xf numFmtId="0" fontId="24" fillId="4" borderId="7" xfId="0" applyFont="1" applyFill="1" applyBorder="1" applyAlignment="1">
      <alignment horizontal="left" vertical="top" wrapText="1"/>
    </xf>
    <xf numFmtId="0" fontId="5" fillId="4" borderId="7" xfId="1" applyFill="1" applyBorder="1" applyAlignment="1">
      <alignment horizontal="left" vertical="top" wrapText="1"/>
    </xf>
    <xf numFmtId="0" fontId="22" fillId="4" borderId="7" xfId="0" applyFont="1" applyFill="1" applyBorder="1" applyAlignment="1">
      <alignment vertical="top" wrapText="1"/>
    </xf>
    <xf numFmtId="0" fontId="10" fillId="4" borderId="7" xfId="0" applyFont="1" applyFill="1" applyBorder="1" applyAlignment="1">
      <alignment vertical="top" wrapText="1"/>
    </xf>
    <xf numFmtId="0" fontId="0" fillId="4" borderId="7" xfId="0" applyFill="1" applyBorder="1" applyAlignment="1">
      <alignment vertical="top" wrapText="1"/>
    </xf>
    <xf numFmtId="0" fontId="1" fillId="4" borderId="0" xfId="0" applyFont="1" applyFill="1" applyAlignment="1">
      <alignment horizontal="center" vertical="top"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17" fillId="9" borderId="0" xfId="0" applyFont="1" applyFill="1" applyAlignment="1">
      <alignment horizontal="left" vertical="top" wrapText="1"/>
    </xf>
    <xf numFmtId="0" fontId="0" fillId="9" borderId="0" xfId="0" applyFill="1" applyAlignment="1">
      <alignment horizontal="center" vertical="center"/>
    </xf>
    <xf numFmtId="0" fontId="13" fillId="9" borderId="0" xfId="0" applyFont="1" applyFill="1" applyAlignment="1">
      <alignment horizontal="left" vertical="top"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1" fillId="0" borderId="0" xfId="0" applyFont="1"/>
    <xf numFmtId="0" fontId="35" fillId="4" borderId="7" xfId="0" applyFont="1" applyFill="1" applyBorder="1" applyAlignment="1">
      <alignment vertical="top" wrapText="1"/>
    </xf>
    <xf numFmtId="0" fontId="0" fillId="4" borderId="7" xfId="0" applyFill="1" applyBorder="1" applyAlignment="1">
      <alignment horizontal="left" vertical="top" wrapText="1"/>
    </xf>
    <xf numFmtId="0" fontId="36" fillId="4" borderId="7" xfId="0" applyFont="1" applyFill="1" applyBorder="1" applyAlignment="1">
      <alignment vertical="top" wrapText="1"/>
    </xf>
    <xf numFmtId="0" fontId="37" fillId="4" borderId="7" xfId="0" applyFont="1" applyFill="1" applyBorder="1" applyAlignment="1">
      <alignment vertical="top" wrapText="1"/>
    </xf>
    <xf numFmtId="0" fontId="38" fillId="4" borderId="7" xfId="0" applyFont="1" applyFill="1" applyBorder="1" applyAlignment="1">
      <alignment vertical="top" wrapText="1"/>
    </xf>
    <xf numFmtId="165" fontId="0" fillId="0" borderId="0" xfId="0" applyNumberFormat="1" applyAlignment="1">
      <alignment horizontal="center"/>
    </xf>
    <xf numFmtId="165" fontId="14" fillId="4" borderId="1" xfId="0" applyNumberFormat="1" applyFont="1" applyFill="1" applyBorder="1" applyAlignment="1">
      <alignment horizontal="center" wrapText="1"/>
    </xf>
    <xf numFmtId="165" fontId="15" fillId="4" borderId="0" xfId="0" applyNumberFormat="1" applyFont="1" applyFill="1" applyAlignment="1">
      <alignment horizontal="center" wrapText="1"/>
    </xf>
    <xf numFmtId="165" fontId="0" fillId="0" borderId="0" xfId="0" applyNumberFormat="1"/>
    <xf numFmtId="165" fontId="0" fillId="4" borderId="0" xfId="0" applyNumberFormat="1" applyFill="1"/>
    <xf numFmtId="165" fontId="1" fillId="3" borderId="0" xfId="0" applyNumberFormat="1" applyFont="1" applyFill="1" applyAlignment="1">
      <alignment horizontal="center"/>
    </xf>
    <xf numFmtId="165" fontId="1" fillId="3" borderId="0" xfId="0" applyNumberFormat="1" applyFont="1" applyFill="1" applyAlignment="1">
      <alignment horizontal="center" vertical="top"/>
    </xf>
    <xf numFmtId="165" fontId="1" fillId="4" borderId="0" xfId="0" applyNumberFormat="1" applyFont="1" applyFill="1" applyAlignment="1">
      <alignment horizontal="center"/>
    </xf>
    <xf numFmtId="165" fontId="1" fillId="4" borderId="0" xfId="0" applyNumberFormat="1" applyFont="1" applyFill="1" applyAlignment="1">
      <alignment horizontal="center" vertical="top"/>
    </xf>
    <xf numFmtId="164" fontId="1" fillId="3" borderId="0" xfId="0" applyNumberFormat="1" applyFont="1" applyFill="1" applyAlignment="1">
      <alignment horizontal="center" vertical="top"/>
    </xf>
    <xf numFmtId="165" fontId="39" fillId="6" borderId="0" xfId="0" applyNumberFormat="1" applyFont="1" applyFill="1" applyAlignment="1">
      <alignment horizontal="center"/>
    </xf>
    <xf numFmtId="165" fontId="39" fillId="6" borderId="0" xfId="0" applyNumberFormat="1" applyFont="1" applyFill="1" applyAlignment="1">
      <alignment horizontal="center" vertical="top"/>
    </xf>
    <xf numFmtId="164" fontId="39" fillId="6" borderId="0" xfId="0" applyNumberFormat="1" applyFont="1" applyFill="1" applyAlignment="1">
      <alignment horizontal="center" vertical="top"/>
    </xf>
    <xf numFmtId="0" fontId="9" fillId="0" borderId="0" xfId="0" applyFont="1"/>
    <xf numFmtId="0" fontId="9" fillId="0" borderId="0" xfId="0" applyFont="1" applyAlignment="1">
      <alignment vertical="center" wrapText="1"/>
    </xf>
    <xf numFmtId="0" fontId="9" fillId="0" borderId="0" xfId="0" applyFont="1" applyAlignment="1">
      <alignment horizontal="left" vertical="top"/>
    </xf>
    <xf numFmtId="0" fontId="9" fillId="0" borderId="0" xfId="0" applyFont="1" applyAlignment="1">
      <alignment horizontal="left" vertical="center"/>
    </xf>
    <xf numFmtId="0" fontId="9"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cellXfs>
  <cellStyles count="2">
    <cellStyle name="Hyperlink" xfId="1" builtinId="8"/>
    <cellStyle name="Normal" xfId="0" builtinId="0"/>
  </cellStyles>
  <dxfs count="50">
    <dxf>
      <font>
        <color rgb="FF9C0006"/>
      </font>
    </dxf>
    <dxf>
      <font>
        <color rgb="FF9C0006"/>
      </font>
    </dxf>
    <dxf>
      <font>
        <color rgb="FF9C0006"/>
      </font>
    </dxf>
    <dxf>
      <font>
        <color rgb="FF9C0006"/>
      </font>
    </dxf>
    <dxf>
      <font>
        <color rgb="FF9C0006"/>
      </font>
    </dxf>
    <dxf>
      <font>
        <color rgb="FF9C0006"/>
      </font>
    </dxf>
    <dxf>
      <font>
        <b val="0"/>
        <i val="0"/>
        <strike val="0"/>
        <condense val="0"/>
        <extend val="0"/>
        <outline val="0"/>
        <shadow val="0"/>
        <u val="none"/>
        <vertAlign val="baseline"/>
        <sz val="12"/>
        <color auto="1"/>
        <name val="Calibri"/>
        <family val="2"/>
        <scheme val="minor"/>
      </font>
      <numFmt numFmtId="164" formatCode="0.0%"/>
      <fill>
        <patternFill patternType="none">
          <fgColor indexed="64"/>
          <bgColor auto="1"/>
        </patternFill>
      </fill>
      <alignment horizontal="center" vertical="top" textRotation="0" wrapText="1" indent="0" justifyLastLine="0" shrinkToFit="0" readingOrder="0"/>
      <border diagonalUp="0" diagonalDown="0" outline="0">
        <left/>
        <right/>
        <top style="thin">
          <color theme="8"/>
        </top>
        <bottom style="thin">
          <color theme="8"/>
        </bottom>
      </border>
    </dxf>
    <dxf>
      <font>
        <strike val="0"/>
        <outline val="0"/>
        <shadow val="0"/>
        <u val="none"/>
        <vertAlign val="baseline"/>
        <sz val="12"/>
        <name val="Calibri"/>
        <family val="2"/>
        <scheme val="minor"/>
      </font>
      <numFmt numFmtId="165" formatCode="0.0"/>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sz val="12"/>
        <name val="Calibri"/>
        <family val="2"/>
        <scheme val="minor"/>
      </font>
      <numFmt numFmtId="165" formatCode="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bottom" textRotation="0" wrapText="1" indent="0" justifyLastLine="0" shrinkToFit="0" readingOrder="0"/>
    </dxf>
    <dxf>
      <border outline="0">
        <right style="thin">
          <color theme="8"/>
        </right>
      </border>
    </dxf>
    <dxf>
      <fill>
        <patternFill patternType="none">
          <fgColor indexed="64"/>
          <bgColor auto="1"/>
        </patternFill>
      </fill>
    </dxf>
    <dxf>
      <font>
        <b/>
        <i val="0"/>
        <strike val="0"/>
        <condense val="0"/>
        <extend val="0"/>
        <outline val="0"/>
        <shadow val="0"/>
        <u val="none"/>
        <vertAlign val="baseline"/>
        <sz val="12"/>
        <color auto="1"/>
        <name val="Calibri"/>
        <family val="2"/>
        <scheme val="minor"/>
      </font>
      <fill>
        <patternFill>
          <bgColor theme="0"/>
        </patternFill>
      </fill>
      <alignment horizontal="center" vertical="bottom" textRotation="0" wrapText="1" indent="0" justifyLastLine="0" shrinkToFit="0" readingOrder="0"/>
      <border diagonalUp="0" diagonalDown="0" outline="0">
        <left style="thin">
          <color theme="8"/>
        </left>
        <right style="thin">
          <color theme="8"/>
        </right>
        <top/>
        <bottom/>
      </border>
    </dxf>
    <dxf>
      <font>
        <b val="0"/>
        <i val="0"/>
        <strike val="0"/>
        <condense val="0"/>
        <extend val="0"/>
        <outline val="0"/>
        <shadow val="0"/>
        <u val="none"/>
        <vertAlign val="baseline"/>
        <sz val="12"/>
        <color auto="1"/>
        <name val="Calibri"/>
        <family val="2"/>
        <scheme val="minor"/>
      </font>
      <numFmt numFmtId="164" formatCode="0.0%"/>
      <fill>
        <patternFill patternType="solid">
          <fgColor theme="4" tint="0.79998168889431442"/>
          <bgColor theme="4" tint="0.79998168889431442"/>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5" formatCode="0.0"/>
      <fill>
        <patternFill patternType="solid">
          <fgColor theme="4" tint="0.79998168889431442"/>
          <bgColor theme="4" tint="0.79998168889431442"/>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5" formatCode="0.0"/>
      <fill>
        <patternFill patternType="solid">
          <fgColor theme="4" tint="0.79998168889431442"/>
          <bgColor theme="4" tint="0.79998168889431442"/>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theme="4" tint="0.79998168889431442"/>
          <bgColor theme="4" tint="0.79998168889431442"/>
        </patternFill>
      </fill>
      <alignment horizontal="center" vertical="bottom" textRotation="0" wrapText="1" indent="0" justifyLastLine="0" shrinkToFit="0" readingOrder="0"/>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1" indent="0" justifyLastLine="0" shrinkToFit="0" readingOrder="0"/>
    </dxf>
    <dxf>
      <alignment horizontal="center" vertical="bottom" textRotation="0" indent="0" justifyLastLine="0" shrinkToFit="0" readingOrder="0"/>
    </dxf>
    <dxf>
      <font>
        <b val="0"/>
        <i val="0"/>
        <strike val="0"/>
        <condense val="0"/>
        <extend val="0"/>
        <outline val="0"/>
        <shadow val="0"/>
        <u val="none"/>
        <vertAlign val="baseline"/>
        <sz val="12"/>
        <color auto="1"/>
        <name val="Calibri"/>
        <family val="2"/>
        <scheme val="minor"/>
      </font>
      <numFmt numFmtId="165" formatCode="0.0"/>
      <fill>
        <patternFill patternType="solid">
          <fgColor theme="4" tint="0.79998168889431442"/>
          <bgColor theme="4" tint="0.79998168889431442"/>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5" formatCode="0.0"/>
      <fill>
        <patternFill patternType="solid">
          <fgColor theme="4" tint="0.79998168889431442"/>
          <bgColor theme="4" tint="0.79998168889431442"/>
        </patternFill>
      </fill>
      <alignment horizontal="center" vertical="bottom" textRotation="0" wrapText="1" indent="0" justifyLastLine="0" shrinkToFit="0" readingOrder="0"/>
    </dxf>
    <dxf>
      <alignment horizontal="center" vertical="bottom" textRotation="0" wrapText="1" indent="0" justifyLastLine="0" shrinkToFit="0" readingOrder="0"/>
    </dxf>
    <dxf>
      <border outline="0">
        <top style="thin">
          <color theme="4"/>
        </top>
      </border>
    </dxf>
    <dxf>
      <border outline="0">
        <left style="thin">
          <color theme="4"/>
        </left>
        <right style="thin">
          <color theme="4"/>
        </right>
        <top style="thin">
          <color theme="4"/>
        </top>
        <bottom style="thin">
          <color theme="4"/>
        </bottom>
      </border>
    </dxf>
    <dxf>
      <alignment horizontal="center" vertical="bottom" textRotation="0" indent="0" justifyLastLine="0" shrinkToFit="0" readingOrder="0"/>
    </dxf>
    <dxf>
      <border outline="0">
        <bottom style="medium">
          <color theme="4"/>
        </bottom>
      </border>
    </dxf>
    <dxf>
      <font>
        <b/>
        <i val="0"/>
        <strike val="0"/>
        <condense val="0"/>
        <extend val="0"/>
        <outline val="0"/>
        <shadow val="0"/>
        <u val="none"/>
        <vertAlign val="baseline"/>
        <sz val="12"/>
        <color auto="1"/>
        <name val="Calibri"/>
        <family val="2"/>
        <scheme val="minor"/>
      </font>
      <alignment horizontal="center" vertical="bottom" textRotation="0" wrapText="1" indent="0" justifyLastLine="0" shrinkToFit="0" readingOrder="0"/>
      <border diagonalUp="0" diagonalDown="0" outline="0">
        <left style="thin">
          <color theme="4"/>
        </left>
        <right style="thin">
          <color theme="4"/>
        </right>
        <top/>
        <bottom/>
      </border>
    </dxf>
    <dxf>
      <alignment horizontal="center" vertical="bottom" textRotation="0" indent="0" justifyLastLine="0" shrinkToFit="0" readingOrder="0"/>
    </dxf>
    <dxf>
      <numFmt numFmtId="165" formatCode="0.0"/>
      <alignment horizontal="center" vertical="bottom" textRotation="0" indent="0" justifyLastLine="0" shrinkToFit="0" readingOrder="0"/>
    </dxf>
    <dxf>
      <numFmt numFmtId="165" formatCode="0.0"/>
      <alignment horizontal="center" vertical="bottom" textRotation="0" indent="0" justifyLastLine="0" shrinkToFit="0" readingOrder="0"/>
    </dxf>
    <dxf>
      <alignment horizontal="center" vertical="bottom" textRotation="0" wrapText="1" indent="0" justifyLastLine="0" shrinkToFit="0" readingOrder="0"/>
    </dxf>
    <dxf>
      <border outline="0">
        <top style="thin">
          <color theme="4"/>
        </top>
      </border>
    </dxf>
    <dxf>
      <border outline="0">
        <left style="thin">
          <color theme="4"/>
        </left>
        <right style="thin">
          <color theme="4"/>
        </right>
        <top style="thin">
          <color theme="4"/>
        </top>
        <bottom style="medium">
          <color theme="4"/>
        </bottom>
      </border>
    </dxf>
    <dxf>
      <alignment horizontal="center" vertical="bottom" textRotation="0" indent="0" justifyLastLine="0" shrinkToFit="0" readingOrder="0"/>
    </dxf>
    <dxf>
      <border outline="0">
        <bottom style="medium">
          <color theme="4"/>
        </bottom>
      </border>
    </dxf>
    <dxf>
      <font>
        <b/>
        <i val="0"/>
        <strike val="0"/>
        <condense val="0"/>
        <extend val="0"/>
        <outline val="0"/>
        <shadow val="0"/>
        <u val="none"/>
        <vertAlign val="baseline"/>
        <sz val="12"/>
        <color auto="1"/>
        <name val="Calibri"/>
        <family val="2"/>
        <scheme val="minor"/>
      </font>
      <alignment horizontal="center" vertical="bottom" textRotation="0" wrapText="1" indent="0" justifyLastLine="0" shrinkToFit="0" readingOrder="0"/>
      <border diagonalUp="0" diagonalDown="0" outline="0">
        <left style="thin">
          <color theme="4"/>
        </left>
        <right style="thin">
          <color theme="4"/>
        </right>
        <top/>
        <bottom/>
      </border>
    </dxf>
    <dxf>
      <font>
        <b val="0"/>
        <i val="0"/>
        <strike val="0"/>
        <condense val="0"/>
        <extend val="0"/>
        <outline val="0"/>
        <shadow val="0"/>
        <u val="none"/>
        <vertAlign val="baseline"/>
        <sz val="12"/>
        <color auto="1"/>
        <name val="Calibri"/>
        <family val="2"/>
        <scheme val="minor"/>
      </font>
      <numFmt numFmtId="164" formatCode="0.0%"/>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5" formatCode="0.0"/>
      <fill>
        <patternFill patternType="solid">
          <fgColor theme="4" tint="0.79998168889431442"/>
          <bgColor theme="4" tint="0.79998168889431442"/>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5" formatCode="0.0"/>
      <fill>
        <patternFill patternType="solid">
          <fgColor theme="4" tint="0.79998168889431442"/>
          <bgColor theme="4" tint="0.79998168889431442"/>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bottom" textRotation="0" wrapText="1" indent="0" justifyLastLine="0" shrinkToFit="0" readingOrder="0"/>
    </dxf>
    <dxf>
      <border outline="0">
        <right style="thin">
          <color theme="6"/>
        </right>
      </border>
    </dxf>
    <dxf>
      <fill>
        <patternFill patternType="none">
          <fgColor indexed="64"/>
          <bgColor auto="1"/>
        </patternFill>
      </fill>
      <alignment horizontal="center" vertical="bottom" textRotation="0" indent="0" justifyLastLine="0" shrinkToFit="0" readingOrder="0"/>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4" formatCode="0.0%"/>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5" formatCode="0.0"/>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5" formatCode="0.0"/>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bottom" textRotation="0" wrapText="1" indent="0" justifyLastLine="0" shrinkToFit="0" readingOrder="0"/>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bottom" textRotation="0" wrapText="1" indent="0" justifyLastLine="0" shrinkToFit="0" readingOrder="0"/>
    </dxf>
  </dxfs>
  <tableStyles count="1" defaultTableStyle="TableStyleMedium2" defaultPivotStyle="PivotStyleLight16">
    <tableStyle name="Table Style 1" pivot="0" count="0" xr9:uid="{FB750489-188B-44CC-8D3C-310733FDE8D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Partnership with Families, Caregivers and Friends</a:t>
            </a:r>
          </a:p>
        </c:rich>
      </c:tx>
      <c:layout>
        <c:manualLayout>
          <c:xMode val="edge"/>
          <c:yMode val="edge"/>
          <c:x val="0.10758066097871925"/>
          <c:y val="4.4212842313828625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1"/>
          <c:order val="0"/>
          <c:tx>
            <c:strRef>
              <c:f>'Results '!$B$19</c:f>
              <c:strCache>
                <c:ptCount val="1"/>
                <c:pt idx="0">
                  <c:v>Baseline</c:v>
                </c:pt>
              </c:strCache>
            </c:strRef>
          </c:tx>
          <c:spPr>
            <a:pattFill prst="narVert">
              <a:fgClr>
                <a:schemeClr val="accent5">
                  <a:tint val="77000"/>
                </a:schemeClr>
              </a:fgClr>
              <a:bgClr>
                <a:schemeClr val="accent5">
                  <a:tint val="77000"/>
                  <a:lumMod val="20000"/>
                  <a:lumOff val="80000"/>
                </a:schemeClr>
              </a:bgClr>
            </a:pattFill>
            <a:ln>
              <a:noFill/>
            </a:ln>
            <a:effectLst>
              <a:innerShdw blurRad="114300">
                <a:schemeClr val="accent5">
                  <a:tint val="77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 '!$A$20:$A$21</c:f>
              <c:strCache>
                <c:ptCount val="2"/>
                <c:pt idx="0">
                  <c:v>Have systems for engaging patients’ family members and caregivers</c:v>
                </c:pt>
                <c:pt idx="1">
                  <c:v>Provide opportunities for family members, caregivers and friends to actively co-manage patient’s health care, as allowed by healthcare regulations and in alignment with patients’ wishes</c:v>
                </c:pt>
              </c:strCache>
            </c:strRef>
          </c:cat>
          <c:val>
            <c:numRef>
              <c:f>'Results '!$B$20:$B$21</c:f>
              <c:numCache>
                <c:formatCode>0.0</c:formatCode>
                <c:ptCount val="2"/>
                <c:pt idx="0">
                  <c:v>0</c:v>
                </c:pt>
                <c:pt idx="1">
                  <c:v>0</c:v>
                </c:pt>
              </c:numCache>
            </c:numRef>
          </c:val>
          <c:extLst>
            <c:ext xmlns:c16="http://schemas.microsoft.com/office/drawing/2014/chart" uri="{C3380CC4-5D6E-409C-BE32-E72D297353CC}">
              <c16:uniqueId val="{00000004-FDA8-4CEA-A673-537A30E48DCC}"/>
            </c:ext>
          </c:extLst>
        </c:ser>
        <c:ser>
          <c:idx val="0"/>
          <c:order val="1"/>
          <c:tx>
            <c:strRef>
              <c:f>'Results '!$C$19</c:f>
              <c:strCache>
                <c:ptCount val="1"/>
                <c:pt idx="0">
                  <c:v>Remeasurement</c:v>
                </c:pt>
              </c:strCache>
            </c:strRef>
          </c:tx>
          <c:spPr>
            <a:pattFill prst="narVert">
              <a:fgClr>
                <a:schemeClr val="accent5">
                  <a:shade val="76000"/>
                </a:schemeClr>
              </a:fgClr>
              <a:bgClr>
                <a:schemeClr val="accent5">
                  <a:shade val="76000"/>
                  <a:lumMod val="20000"/>
                  <a:lumOff val="80000"/>
                </a:schemeClr>
              </a:bgClr>
            </a:pattFill>
            <a:ln>
              <a:noFill/>
            </a:ln>
            <a:effectLst>
              <a:innerShdw blurRad="114300">
                <a:schemeClr val="accent5">
                  <a:shade val="76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 '!$A$20:$A$21</c:f>
              <c:strCache>
                <c:ptCount val="2"/>
                <c:pt idx="0">
                  <c:v>Have systems for engaging patients’ family members and caregivers</c:v>
                </c:pt>
                <c:pt idx="1">
                  <c:v>Provide opportunities for family members, caregivers and friends to actively co-manage patient’s health care, as allowed by healthcare regulations and in alignment with patients’ wishes</c:v>
                </c:pt>
              </c:strCache>
            </c:strRef>
          </c:cat>
          <c:val>
            <c:numRef>
              <c:f>'Results '!$C$20:$C$21</c:f>
              <c:numCache>
                <c:formatCode>0.0</c:formatCode>
                <c:ptCount val="2"/>
                <c:pt idx="0">
                  <c:v>0</c:v>
                </c:pt>
                <c:pt idx="1">
                  <c:v>0</c:v>
                </c:pt>
              </c:numCache>
            </c:numRef>
          </c:val>
          <c:extLst>
            <c:ext xmlns:c16="http://schemas.microsoft.com/office/drawing/2014/chart" uri="{C3380CC4-5D6E-409C-BE32-E72D297353CC}">
              <c16:uniqueId val="{00000003-FDA8-4CEA-A673-537A30E48DCC}"/>
            </c:ext>
          </c:extLst>
        </c:ser>
        <c:dLbls>
          <c:showLegendKey val="0"/>
          <c:showVal val="0"/>
          <c:showCatName val="0"/>
          <c:showSerName val="0"/>
          <c:showPercent val="0"/>
          <c:showBubbleSize val="0"/>
        </c:dLbls>
        <c:gapWidth val="227"/>
        <c:overlap val="-48"/>
        <c:axId val="2098505888"/>
        <c:axId val="2098517536"/>
      </c:barChart>
      <c:catAx>
        <c:axId val="2098505888"/>
        <c:scaling>
          <c:orientation val="maxMin"/>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517536"/>
        <c:crosses val="autoZero"/>
        <c:auto val="1"/>
        <c:lblAlgn val="ctr"/>
        <c:lblOffset val="100"/>
        <c:noMultiLvlLbl val="0"/>
      </c:catAx>
      <c:valAx>
        <c:axId val="2098517536"/>
        <c:scaling>
          <c:orientation val="minMax"/>
          <c:max val="5"/>
        </c:scaling>
        <c:delete val="0"/>
        <c:axPos val="t"/>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505888"/>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strRef>
          <c:f>'Results '!$A$24</c:f>
          <c:strCache>
            <c:ptCount val="1"/>
            <c:pt idx="0">
              <c:v>Building Trusting Relationships</c:v>
            </c:pt>
          </c:strCache>
        </c:strRef>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1"/>
          <c:order val="0"/>
          <c:tx>
            <c:strRef>
              <c:f>'Results '!$B$24</c:f>
              <c:strCache>
                <c:ptCount val="1"/>
                <c:pt idx="0">
                  <c:v>Baseline</c:v>
                </c:pt>
              </c:strCache>
            </c:strRef>
          </c:tx>
          <c:spPr>
            <a:pattFill prst="narVert">
              <a:fgClr>
                <a:schemeClr val="accent5">
                  <a:tint val="77000"/>
                </a:schemeClr>
              </a:fgClr>
              <a:bgClr>
                <a:schemeClr val="accent5">
                  <a:tint val="77000"/>
                  <a:lumMod val="20000"/>
                  <a:lumOff val="80000"/>
                </a:schemeClr>
              </a:bgClr>
            </a:pattFill>
            <a:ln>
              <a:noFill/>
            </a:ln>
            <a:effectLst>
              <a:innerShdw blurRad="114300">
                <a:schemeClr val="accent5">
                  <a:tint val="77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 '!$A$25:$A$26</c:f>
              <c:strCache>
                <c:ptCount val="2"/>
                <c:pt idx="0">
                  <c:v>Treat patients with dignity and compassion, respecting and holistically meeting the patient’s health care needs</c:v>
                </c:pt>
                <c:pt idx="1">
                  <c:v>The patient community entrusts the health center system with their care and the care of their families</c:v>
                </c:pt>
              </c:strCache>
            </c:strRef>
          </c:cat>
          <c:val>
            <c:numRef>
              <c:f>'Results '!$B$25:$B$26</c:f>
              <c:numCache>
                <c:formatCode>0.0</c:formatCode>
                <c:ptCount val="2"/>
                <c:pt idx="0">
                  <c:v>0</c:v>
                </c:pt>
                <c:pt idx="1">
                  <c:v>0</c:v>
                </c:pt>
              </c:numCache>
            </c:numRef>
          </c:val>
          <c:extLst>
            <c:ext xmlns:c16="http://schemas.microsoft.com/office/drawing/2014/chart" uri="{C3380CC4-5D6E-409C-BE32-E72D297353CC}">
              <c16:uniqueId val="{00000004-FDA8-4CEA-A673-537A30E48DCC}"/>
            </c:ext>
          </c:extLst>
        </c:ser>
        <c:ser>
          <c:idx val="0"/>
          <c:order val="1"/>
          <c:tx>
            <c:strRef>
              <c:f>'Results '!$C$24</c:f>
              <c:strCache>
                <c:ptCount val="1"/>
                <c:pt idx="0">
                  <c:v>Remeasurement</c:v>
                </c:pt>
              </c:strCache>
            </c:strRef>
          </c:tx>
          <c:spPr>
            <a:pattFill prst="narVert">
              <a:fgClr>
                <a:schemeClr val="accent5">
                  <a:shade val="76000"/>
                </a:schemeClr>
              </a:fgClr>
              <a:bgClr>
                <a:schemeClr val="accent5">
                  <a:shade val="76000"/>
                  <a:lumMod val="20000"/>
                  <a:lumOff val="80000"/>
                </a:schemeClr>
              </a:bgClr>
            </a:pattFill>
            <a:ln>
              <a:noFill/>
            </a:ln>
            <a:effectLst>
              <a:innerShdw blurRad="114300">
                <a:schemeClr val="accent5">
                  <a:shade val="76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 '!$A$25:$A$26</c:f>
              <c:strCache>
                <c:ptCount val="2"/>
                <c:pt idx="0">
                  <c:v>Treat patients with dignity and compassion, respecting and holistically meeting the patient’s health care needs</c:v>
                </c:pt>
                <c:pt idx="1">
                  <c:v>The patient community entrusts the health center system with their care and the care of their families</c:v>
                </c:pt>
              </c:strCache>
            </c:strRef>
          </c:cat>
          <c:val>
            <c:numRef>
              <c:f>'Results '!$C$25:$C$26</c:f>
              <c:numCache>
                <c:formatCode>0.0</c:formatCode>
                <c:ptCount val="2"/>
                <c:pt idx="0">
                  <c:v>0</c:v>
                </c:pt>
                <c:pt idx="1">
                  <c:v>0</c:v>
                </c:pt>
              </c:numCache>
            </c:numRef>
          </c:val>
          <c:extLst>
            <c:ext xmlns:c16="http://schemas.microsoft.com/office/drawing/2014/chart" uri="{C3380CC4-5D6E-409C-BE32-E72D297353CC}">
              <c16:uniqueId val="{00000003-FDA8-4CEA-A673-537A30E48DCC}"/>
            </c:ext>
          </c:extLst>
        </c:ser>
        <c:dLbls>
          <c:showLegendKey val="0"/>
          <c:showVal val="0"/>
          <c:showCatName val="0"/>
          <c:showSerName val="0"/>
          <c:showPercent val="0"/>
          <c:showBubbleSize val="0"/>
        </c:dLbls>
        <c:gapWidth val="227"/>
        <c:overlap val="-48"/>
        <c:axId val="2098505888"/>
        <c:axId val="2098517536"/>
      </c:barChart>
      <c:catAx>
        <c:axId val="2098505888"/>
        <c:scaling>
          <c:orientation val="maxMin"/>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517536"/>
        <c:crosses val="autoZero"/>
        <c:auto val="1"/>
        <c:lblAlgn val="ctr"/>
        <c:lblOffset val="100"/>
        <c:noMultiLvlLbl val="0"/>
      </c:catAx>
      <c:valAx>
        <c:axId val="2098517536"/>
        <c:scaling>
          <c:orientation val="minMax"/>
          <c:max val="5"/>
        </c:scaling>
        <c:delete val="0"/>
        <c:axPos val="t"/>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505888"/>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strRef>
          <c:f>'Results '!$A$29</c:f>
          <c:strCache>
            <c:ptCount val="1"/>
            <c:pt idx="0">
              <c:v>Patient Centered Care Coordination</c:v>
            </c:pt>
          </c:strCache>
        </c:strRef>
      </c:tx>
      <c:layout>
        <c:manualLayout>
          <c:xMode val="edge"/>
          <c:yMode val="edge"/>
          <c:x val="0.35794614584124235"/>
          <c:y val="5.8845493649785217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1"/>
          <c:order val="0"/>
          <c:tx>
            <c:strRef>
              <c:f>'Results '!$B$29</c:f>
              <c:strCache>
                <c:ptCount val="1"/>
                <c:pt idx="0">
                  <c:v>Baseline</c:v>
                </c:pt>
              </c:strCache>
            </c:strRef>
          </c:tx>
          <c:spPr>
            <a:pattFill prst="narVert">
              <a:fgClr>
                <a:schemeClr val="accent5">
                  <a:tint val="77000"/>
                </a:schemeClr>
              </a:fgClr>
              <a:bgClr>
                <a:schemeClr val="accent5">
                  <a:tint val="77000"/>
                  <a:lumMod val="20000"/>
                  <a:lumOff val="80000"/>
                </a:schemeClr>
              </a:bgClr>
            </a:pattFill>
            <a:ln>
              <a:noFill/>
            </a:ln>
            <a:effectLst>
              <a:innerShdw blurRad="114300">
                <a:schemeClr val="accent5">
                  <a:tint val="77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 '!$A$30:$A$32</c:f>
              <c:strCache>
                <c:ptCount val="3"/>
                <c:pt idx="0">
                  <c:v>Strive to reduce system barriers to ensure health services and/or timely appointments are available when the patient wants them</c:v>
                </c:pt>
                <c:pt idx="1">
                  <c:v>Respond and communicate with patients and assist them to navigate care</c:v>
                </c:pt>
                <c:pt idx="2">
                  <c:v>Integrate and coordinate essential primary health services that are culturally-and linguistically appropriate</c:v>
                </c:pt>
              </c:strCache>
            </c:strRef>
          </c:cat>
          <c:val>
            <c:numRef>
              <c:f>'Results '!$B$30:$B$32</c:f>
              <c:numCache>
                <c:formatCode>0.0</c:formatCode>
                <c:ptCount val="3"/>
                <c:pt idx="0">
                  <c:v>0</c:v>
                </c:pt>
                <c:pt idx="1">
                  <c:v>0</c:v>
                </c:pt>
                <c:pt idx="2">
                  <c:v>0</c:v>
                </c:pt>
              </c:numCache>
            </c:numRef>
          </c:val>
          <c:extLst>
            <c:ext xmlns:c16="http://schemas.microsoft.com/office/drawing/2014/chart" uri="{C3380CC4-5D6E-409C-BE32-E72D297353CC}">
              <c16:uniqueId val="{00000004-FDA8-4CEA-A673-537A30E48DCC}"/>
            </c:ext>
          </c:extLst>
        </c:ser>
        <c:ser>
          <c:idx val="0"/>
          <c:order val="1"/>
          <c:tx>
            <c:strRef>
              <c:f>'Results '!$C$29</c:f>
              <c:strCache>
                <c:ptCount val="1"/>
                <c:pt idx="0">
                  <c:v>Remeasurement</c:v>
                </c:pt>
              </c:strCache>
            </c:strRef>
          </c:tx>
          <c:spPr>
            <a:pattFill prst="narVert">
              <a:fgClr>
                <a:schemeClr val="accent5">
                  <a:shade val="76000"/>
                </a:schemeClr>
              </a:fgClr>
              <a:bgClr>
                <a:schemeClr val="accent5">
                  <a:shade val="76000"/>
                  <a:lumMod val="20000"/>
                  <a:lumOff val="80000"/>
                </a:schemeClr>
              </a:bgClr>
            </a:pattFill>
            <a:ln>
              <a:noFill/>
            </a:ln>
            <a:effectLst>
              <a:innerShdw blurRad="114300">
                <a:schemeClr val="accent5">
                  <a:shade val="76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 '!$A$30:$A$32</c:f>
              <c:strCache>
                <c:ptCount val="3"/>
                <c:pt idx="0">
                  <c:v>Strive to reduce system barriers to ensure health services and/or timely appointments are available when the patient wants them</c:v>
                </c:pt>
                <c:pt idx="1">
                  <c:v>Respond and communicate with patients and assist them to navigate care</c:v>
                </c:pt>
                <c:pt idx="2">
                  <c:v>Integrate and coordinate essential primary health services that are culturally-and linguistically appropriate</c:v>
                </c:pt>
              </c:strCache>
            </c:strRef>
          </c:cat>
          <c:val>
            <c:numRef>
              <c:f>'Results '!$C$30:$C$32</c:f>
              <c:numCache>
                <c:formatCode>0.0</c:formatCode>
                <c:ptCount val="3"/>
                <c:pt idx="0">
                  <c:v>0</c:v>
                </c:pt>
                <c:pt idx="1">
                  <c:v>0</c:v>
                </c:pt>
                <c:pt idx="2">
                  <c:v>0</c:v>
                </c:pt>
              </c:numCache>
            </c:numRef>
          </c:val>
          <c:extLst>
            <c:ext xmlns:c16="http://schemas.microsoft.com/office/drawing/2014/chart" uri="{C3380CC4-5D6E-409C-BE32-E72D297353CC}">
              <c16:uniqueId val="{00000003-FDA8-4CEA-A673-537A30E48DCC}"/>
            </c:ext>
          </c:extLst>
        </c:ser>
        <c:dLbls>
          <c:showLegendKey val="0"/>
          <c:showVal val="0"/>
          <c:showCatName val="0"/>
          <c:showSerName val="0"/>
          <c:showPercent val="0"/>
          <c:showBubbleSize val="0"/>
        </c:dLbls>
        <c:gapWidth val="227"/>
        <c:overlap val="-48"/>
        <c:axId val="2098505888"/>
        <c:axId val="2098517536"/>
      </c:barChart>
      <c:catAx>
        <c:axId val="2098505888"/>
        <c:scaling>
          <c:orientation val="maxMin"/>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517536"/>
        <c:crosses val="autoZero"/>
        <c:auto val="1"/>
        <c:lblAlgn val="ctr"/>
        <c:lblOffset val="100"/>
        <c:noMultiLvlLbl val="0"/>
      </c:catAx>
      <c:valAx>
        <c:axId val="2098517536"/>
        <c:scaling>
          <c:orientation val="minMax"/>
          <c:max val="5"/>
        </c:scaling>
        <c:delete val="0"/>
        <c:axPos val="t"/>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505888"/>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strRef>
          <c:f>PAandE[[#Headers],[Patient Activation and Engagement]]</c:f>
          <c:strCache>
            <c:ptCount val="1"/>
            <c:pt idx="0">
              <c:v>Patient Activation and Engagement</c:v>
            </c:pt>
          </c:strCache>
        </c:strRef>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1"/>
          <c:order val="0"/>
          <c:tx>
            <c:strRef>
              <c:f>'Results '!$B$11</c:f>
              <c:strCache>
                <c:ptCount val="1"/>
                <c:pt idx="0">
                  <c:v>Baseline</c:v>
                </c:pt>
              </c:strCache>
            </c:strRef>
          </c:tx>
          <c:spPr>
            <a:pattFill prst="narVert">
              <a:fgClr>
                <a:schemeClr val="accent5">
                  <a:tint val="77000"/>
                </a:schemeClr>
              </a:fgClr>
              <a:bgClr>
                <a:schemeClr val="accent5">
                  <a:tint val="77000"/>
                  <a:lumMod val="20000"/>
                  <a:lumOff val="80000"/>
                </a:schemeClr>
              </a:bgClr>
            </a:pattFill>
            <a:ln>
              <a:noFill/>
            </a:ln>
            <a:effectLst>
              <a:innerShdw blurRad="114300">
                <a:schemeClr val="accent5">
                  <a:tint val="77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 '!$A$12:$A$15</c:f>
              <c:strCache>
                <c:ptCount val="4"/>
                <c:pt idx="0">
                  <c:v>Maximize patient involvement in managing their health and health care across various levels of the healthcare system</c:v>
                </c:pt>
                <c:pt idx="1">
                  <c:v>Assist patients to understand their role and ability to participate in the collaborative decision-making process of their individual care plans</c:v>
                </c:pt>
                <c:pt idx="2">
                  <c:v>Encourage and support patient participation across the organization</c:v>
                </c:pt>
                <c:pt idx="3">
                  <c:v>Listen to patients personalized preferences and are respectful of, and responsive to their patient’s needs</c:v>
                </c:pt>
              </c:strCache>
            </c:strRef>
          </c:cat>
          <c:val>
            <c:numRef>
              <c:f>'Results '!$B$12:$B$15</c:f>
              <c:numCache>
                <c:formatCode>0.0</c:formatCode>
                <c:ptCount val="4"/>
                <c:pt idx="0">
                  <c:v>0</c:v>
                </c:pt>
                <c:pt idx="1">
                  <c:v>0</c:v>
                </c:pt>
                <c:pt idx="2">
                  <c:v>0</c:v>
                </c:pt>
                <c:pt idx="3">
                  <c:v>0</c:v>
                </c:pt>
              </c:numCache>
            </c:numRef>
          </c:val>
          <c:extLst>
            <c:ext xmlns:c16="http://schemas.microsoft.com/office/drawing/2014/chart" uri="{C3380CC4-5D6E-409C-BE32-E72D297353CC}">
              <c16:uniqueId val="{00000004-FDA8-4CEA-A673-537A30E48DCC}"/>
            </c:ext>
          </c:extLst>
        </c:ser>
        <c:ser>
          <c:idx val="0"/>
          <c:order val="1"/>
          <c:tx>
            <c:strRef>
              <c:f>'Results '!$C$11</c:f>
              <c:strCache>
                <c:ptCount val="1"/>
                <c:pt idx="0">
                  <c:v>Remeasurement</c:v>
                </c:pt>
              </c:strCache>
            </c:strRef>
          </c:tx>
          <c:spPr>
            <a:pattFill prst="narVert">
              <a:fgClr>
                <a:schemeClr val="accent5">
                  <a:shade val="76000"/>
                </a:schemeClr>
              </a:fgClr>
              <a:bgClr>
                <a:schemeClr val="accent5">
                  <a:shade val="76000"/>
                  <a:lumMod val="20000"/>
                  <a:lumOff val="80000"/>
                </a:schemeClr>
              </a:bgClr>
            </a:pattFill>
            <a:ln>
              <a:noFill/>
            </a:ln>
            <a:effectLst>
              <a:innerShdw blurRad="114300">
                <a:schemeClr val="accent5">
                  <a:shade val="76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 '!$A$12:$A$15</c:f>
              <c:strCache>
                <c:ptCount val="4"/>
                <c:pt idx="0">
                  <c:v>Maximize patient involvement in managing their health and health care across various levels of the healthcare system</c:v>
                </c:pt>
                <c:pt idx="1">
                  <c:v>Assist patients to understand their role and ability to participate in the collaborative decision-making process of their individual care plans</c:v>
                </c:pt>
                <c:pt idx="2">
                  <c:v>Encourage and support patient participation across the organization</c:v>
                </c:pt>
                <c:pt idx="3">
                  <c:v>Listen to patients personalized preferences and are respectful of, and responsive to their patient’s needs</c:v>
                </c:pt>
              </c:strCache>
            </c:strRef>
          </c:cat>
          <c:val>
            <c:numRef>
              <c:f>'Results '!$C$12:$C$15</c:f>
              <c:numCache>
                <c:formatCode>0.0</c:formatCode>
                <c:ptCount val="4"/>
                <c:pt idx="0">
                  <c:v>0</c:v>
                </c:pt>
                <c:pt idx="1">
                  <c:v>0</c:v>
                </c:pt>
                <c:pt idx="2">
                  <c:v>0</c:v>
                </c:pt>
                <c:pt idx="3">
                  <c:v>0</c:v>
                </c:pt>
              </c:numCache>
            </c:numRef>
          </c:val>
          <c:extLst>
            <c:ext xmlns:c16="http://schemas.microsoft.com/office/drawing/2014/chart" uri="{C3380CC4-5D6E-409C-BE32-E72D297353CC}">
              <c16:uniqueId val="{00000003-FDA8-4CEA-A673-537A30E48DCC}"/>
            </c:ext>
          </c:extLst>
        </c:ser>
        <c:dLbls>
          <c:showLegendKey val="0"/>
          <c:showVal val="0"/>
          <c:showCatName val="0"/>
          <c:showSerName val="0"/>
          <c:showPercent val="0"/>
          <c:showBubbleSize val="0"/>
        </c:dLbls>
        <c:gapWidth val="227"/>
        <c:overlap val="-48"/>
        <c:axId val="2098505888"/>
        <c:axId val="2098517536"/>
      </c:barChart>
      <c:catAx>
        <c:axId val="2098505888"/>
        <c:scaling>
          <c:orientation val="maxMin"/>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517536"/>
        <c:crosses val="autoZero"/>
        <c:auto val="1"/>
        <c:lblAlgn val="ctr"/>
        <c:lblOffset val="100"/>
        <c:noMultiLvlLbl val="0"/>
      </c:catAx>
      <c:valAx>
        <c:axId val="2098517536"/>
        <c:scaling>
          <c:orientation val="minMax"/>
          <c:max val="5"/>
        </c:scaling>
        <c:delete val="0"/>
        <c:axPos val="t"/>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505888"/>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&amp;CTABLES</c:oddHead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strRef>
          <c:f>'Results '!$A$35</c:f>
          <c:strCache>
            <c:ptCount val="1"/>
            <c:pt idx="0">
              <c:v>Leadership</c:v>
            </c:pt>
          </c:strCache>
        </c:strRef>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45130799295801316"/>
          <c:y val="0.39836141504491301"/>
          <c:w val="0.52573708339277125"/>
          <c:h val="0.45250153759709638"/>
        </c:manualLayout>
      </c:layout>
      <c:barChart>
        <c:barDir val="bar"/>
        <c:grouping val="clustered"/>
        <c:varyColors val="0"/>
        <c:ser>
          <c:idx val="0"/>
          <c:order val="0"/>
          <c:tx>
            <c:strRef>
              <c:f>'Results '!$C$35</c:f>
              <c:strCache>
                <c:ptCount val="1"/>
                <c:pt idx="0">
                  <c:v>Remeasurement</c:v>
                </c:pt>
              </c:strCache>
            </c:strRef>
          </c:tx>
          <c:spPr>
            <a:pattFill prst="narVert">
              <a:fgClr>
                <a:schemeClr val="accent5">
                  <a:shade val="76000"/>
                </a:schemeClr>
              </a:fgClr>
              <a:bgClr>
                <a:schemeClr val="accent5">
                  <a:shade val="76000"/>
                  <a:lumMod val="20000"/>
                  <a:lumOff val="80000"/>
                </a:schemeClr>
              </a:bgClr>
            </a:pattFill>
            <a:ln>
              <a:noFill/>
            </a:ln>
            <a:effectLst>
              <a:innerShdw blurRad="114300">
                <a:schemeClr val="accent5">
                  <a:shade val="76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 '!$A$36</c:f>
              <c:strCache>
                <c:ptCount val="1"/>
                <c:pt idx="0">
                  <c:v>Demonstrate leadership commitment to improving patient experience</c:v>
                </c:pt>
              </c:strCache>
            </c:strRef>
          </c:cat>
          <c:val>
            <c:numRef>
              <c:f>'Results '!$C$36</c:f>
              <c:numCache>
                <c:formatCode>0.0</c:formatCode>
                <c:ptCount val="1"/>
                <c:pt idx="0">
                  <c:v>0</c:v>
                </c:pt>
              </c:numCache>
            </c:numRef>
          </c:val>
          <c:extLst>
            <c:ext xmlns:c16="http://schemas.microsoft.com/office/drawing/2014/chart" uri="{C3380CC4-5D6E-409C-BE32-E72D297353CC}">
              <c16:uniqueId val="{00000003-A34A-4DCC-B66A-08EABEE07719}"/>
            </c:ext>
          </c:extLst>
        </c:ser>
        <c:ser>
          <c:idx val="1"/>
          <c:order val="1"/>
          <c:tx>
            <c:strRef>
              <c:f>'Results '!$B$35</c:f>
              <c:strCache>
                <c:ptCount val="1"/>
                <c:pt idx="0">
                  <c:v>Baseline</c:v>
                </c:pt>
              </c:strCache>
            </c:strRef>
          </c:tx>
          <c:spPr>
            <a:pattFill prst="narVert">
              <a:fgClr>
                <a:schemeClr val="accent5">
                  <a:tint val="77000"/>
                </a:schemeClr>
              </a:fgClr>
              <a:bgClr>
                <a:schemeClr val="accent5">
                  <a:tint val="77000"/>
                  <a:lumMod val="20000"/>
                  <a:lumOff val="80000"/>
                </a:schemeClr>
              </a:bgClr>
            </a:pattFill>
            <a:ln>
              <a:noFill/>
            </a:ln>
            <a:effectLst>
              <a:innerShdw blurRad="114300">
                <a:schemeClr val="accent5">
                  <a:tint val="77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 '!$A$36</c:f>
              <c:strCache>
                <c:ptCount val="1"/>
                <c:pt idx="0">
                  <c:v>Demonstrate leadership commitment to improving patient experience</c:v>
                </c:pt>
              </c:strCache>
            </c:strRef>
          </c:cat>
          <c:val>
            <c:numRef>
              <c:f>'Results '!$B$36</c:f>
              <c:numCache>
                <c:formatCode>0.0</c:formatCode>
                <c:ptCount val="1"/>
                <c:pt idx="0">
                  <c:v>0</c:v>
                </c:pt>
              </c:numCache>
            </c:numRef>
          </c:val>
          <c:extLst>
            <c:ext xmlns:c16="http://schemas.microsoft.com/office/drawing/2014/chart" uri="{C3380CC4-5D6E-409C-BE32-E72D297353CC}">
              <c16:uniqueId val="{00000004-FDA8-4CEA-A673-537A30E48DCC}"/>
            </c:ext>
          </c:extLst>
        </c:ser>
        <c:dLbls>
          <c:showLegendKey val="0"/>
          <c:showVal val="0"/>
          <c:showCatName val="0"/>
          <c:showSerName val="0"/>
          <c:showPercent val="0"/>
          <c:showBubbleSize val="0"/>
        </c:dLbls>
        <c:gapWidth val="227"/>
        <c:overlap val="-48"/>
        <c:axId val="2098505888"/>
        <c:axId val="2098517536"/>
      </c:barChart>
      <c:catAx>
        <c:axId val="2098505888"/>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517536"/>
        <c:crosses val="autoZero"/>
        <c:auto val="1"/>
        <c:lblAlgn val="ctr"/>
        <c:lblOffset val="100"/>
        <c:noMultiLvlLbl val="0"/>
      </c:catAx>
      <c:valAx>
        <c:axId val="2098517536"/>
        <c:scaling>
          <c:orientation val="minMax"/>
          <c:max val="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5058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strRef>
          <c:f>PerformanceArea[[#Headers],[Performance Area]]</c:f>
          <c:strCache>
            <c:ptCount val="1"/>
            <c:pt idx="0">
              <c:v>Performance Area</c:v>
            </c:pt>
          </c:strCache>
        </c:strRef>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'Results '!$B$2</c:f>
              <c:strCache>
                <c:ptCount val="1"/>
                <c:pt idx="0">
                  <c:v>Baseline</c:v>
                </c:pt>
              </c:strCache>
            </c:strRef>
          </c:tx>
          <c:spPr>
            <a:gradFill rotWithShape="1">
              <a:gsLst>
                <a:gs pos="0">
                  <a:schemeClr val="accent5">
                    <a:shade val="76000"/>
                    <a:satMod val="103000"/>
                    <a:lumMod val="102000"/>
                    <a:tint val="94000"/>
                  </a:schemeClr>
                </a:gs>
                <a:gs pos="50000">
                  <a:schemeClr val="accent5">
                    <a:shade val="76000"/>
                    <a:satMod val="110000"/>
                    <a:lumMod val="100000"/>
                    <a:shade val="100000"/>
                  </a:schemeClr>
                </a:gs>
                <a:gs pos="100000">
                  <a:schemeClr val="accent5">
                    <a:shade val="7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 '!$A$3:$A$8</c:f>
              <c:strCache>
                <c:ptCount val="6"/>
                <c:pt idx="0">
                  <c:v>Patient Activation and Engagement</c:v>
                </c:pt>
                <c:pt idx="1">
                  <c:v>Partnership with Families, Caregivers and Friends </c:v>
                </c:pt>
                <c:pt idx="2">
                  <c:v>Building Trusting Relationships  </c:v>
                </c:pt>
                <c:pt idx="3">
                  <c:v>Patient Centered Care Coordination</c:v>
                </c:pt>
                <c:pt idx="4">
                  <c:v>Leadership  </c:v>
                </c:pt>
                <c:pt idx="5">
                  <c:v>Overall Score</c:v>
                </c:pt>
              </c:strCache>
            </c:strRef>
          </c:cat>
          <c:val>
            <c:numRef>
              <c:f>'Results '!$B$3:$B$8</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4AE-415C-98BF-2F5D8B6A2A7C}"/>
            </c:ext>
          </c:extLst>
        </c:ser>
        <c:ser>
          <c:idx val="1"/>
          <c:order val="1"/>
          <c:tx>
            <c:strRef>
              <c:f>'Results '!$C$2</c:f>
              <c:strCache>
                <c:ptCount val="1"/>
                <c:pt idx="0">
                  <c:v>Remeasurement</c:v>
                </c:pt>
              </c:strCache>
            </c:strRef>
          </c:tx>
          <c:spPr>
            <a:gradFill rotWithShape="1">
              <a:gsLst>
                <a:gs pos="0">
                  <a:schemeClr val="accent5">
                    <a:tint val="77000"/>
                    <a:satMod val="103000"/>
                    <a:lumMod val="102000"/>
                    <a:tint val="94000"/>
                  </a:schemeClr>
                </a:gs>
                <a:gs pos="50000">
                  <a:schemeClr val="accent5">
                    <a:tint val="77000"/>
                    <a:satMod val="110000"/>
                    <a:lumMod val="100000"/>
                    <a:shade val="100000"/>
                  </a:schemeClr>
                </a:gs>
                <a:gs pos="100000">
                  <a:schemeClr val="accent5">
                    <a:tint val="77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 '!$A$3:$A$8</c:f>
              <c:strCache>
                <c:ptCount val="6"/>
                <c:pt idx="0">
                  <c:v>Patient Activation and Engagement</c:v>
                </c:pt>
                <c:pt idx="1">
                  <c:v>Partnership with Families, Caregivers and Friends </c:v>
                </c:pt>
                <c:pt idx="2">
                  <c:v>Building Trusting Relationships  </c:v>
                </c:pt>
                <c:pt idx="3">
                  <c:v>Patient Centered Care Coordination</c:v>
                </c:pt>
                <c:pt idx="4">
                  <c:v>Leadership  </c:v>
                </c:pt>
                <c:pt idx="5">
                  <c:v>Overall Score</c:v>
                </c:pt>
              </c:strCache>
            </c:strRef>
          </c:cat>
          <c:val>
            <c:numRef>
              <c:f>'Results '!$C$3:$C$8</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4AE-415C-98BF-2F5D8B6A2A7C}"/>
            </c:ext>
          </c:extLst>
        </c:ser>
        <c:dLbls>
          <c:showLegendKey val="0"/>
          <c:showVal val="0"/>
          <c:showCatName val="0"/>
          <c:showSerName val="0"/>
          <c:showPercent val="0"/>
          <c:showBubbleSize val="0"/>
        </c:dLbls>
        <c:gapWidth val="115"/>
        <c:overlap val="-20"/>
        <c:axId val="865383376"/>
        <c:axId val="865397104"/>
      </c:barChart>
      <c:catAx>
        <c:axId val="865383376"/>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5397104"/>
        <c:crosses val="autoZero"/>
        <c:auto val="1"/>
        <c:lblAlgn val="ctr"/>
        <c:lblOffset val="100"/>
        <c:noMultiLvlLbl val="0"/>
      </c:catAx>
      <c:valAx>
        <c:axId val="865397104"/>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5383376"/>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withinLinear" id="18">
  <a:schemeClr val="accent5"/>
</cs:colorStyle>
</file>

<file path=xl/charts/colors6.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191535</xdr:colOff>
      <xdr:row>23</xdr:row>
      <xdr:rowOff>115329</xdr:rowOff>
    </xdr:from>
    <xdr:to>
      <xdr:col>0</xdr:col>
      <xdr:colOff>5419104</xdr:colOff>
      <xdr:row>34</xdr:row>
      <xdr:rowOff>35784</xdr:rowOff>
    </xdr:to>
    <xdr:pic>
      <xdr:nvPicPr>
        <xdr:cNvPr id="5" name="Picture 4">
          <a:extLst>
            <a:ext uri="{FF2B5EF4-FFF2-40B4-BE49-F238E27FC236}">
              <a16:creationId xmlns:a16="http://schemas.microsoft.com/office/drawing/2014/main" id="{743EEC1B-5FEA-2A1C-2F7E-B4D763FD8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1535" y="7925829"/>
          <a:ext cx="5227569" cy="1952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6589239</xdr:colOff>
      <xdr:row>17</xdr:row>
      <xdr:rowOff>1017511</xdr:rowOff>
    </xdr:to>
    <xdr:pic>
      <xdr:nvPicPr>
        <xdr:cNvPr id="4" name="Picture 3">
          <a:extLst>
            <a:ext uri="{FF2B5EF4-FFF2-40B4-BE49-F238E27FC236}">
              <a16:creationId xmlns:a16="http://schemas.microsoft.com/office/drawing/2014/main" id="{D73FAD95-0B9B-47B8-83BA-6658798602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142154"/>
          <a:ext cx="6589239" cy="2697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409575</xdr:colOff>
      <xdr:row>16</xdr:row>
      <xdr:rowOff>82867</xdr:rowOff>
    </xdr:from>
    <xdr:to>
      <xdr:col>15</xdr:col>
      <xdr:colOff>371475</xdr:colOff>
      <xdr:row>21</xdr:row>
      <xdr:rowOff>200024</xdr:rowOff>
    </xdr:to>
    <xdr:graphicFrame macro="">
      <xdr:nvGraphicFramePr>
        <xdr:cNvPr id="3" name="Chart 2">
          <a:extLst>
            <a:ext uri="{FF2B5EF4-FFF2-40B4-BE49-F238E27FC236}">
              <a16:creationId xmlns:a16="http://schemas.microsoft.com/office/drawing/2014/main" id="{95DBCE15-4B71-0120-C426-B6B57B3DFD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396240</xdr:colOff>
      <xdr:row>21</xdr:row>
      <xdr:rowOff>200025</xdr:rowOff>
    </xdr:from>
    <xdr:to>
      <xdr:col>15</xdr:col>
      <xdr:colOff>400049</xdr:colOff>
      <xdr:row>27</xdr:row>
      <xdr:rowOff>180975</xdr:rowOff>
    </xdr:to>
    <xdr:graphicFrame macro="">
      <xdr:nvGraphicFramePr>
        <xdr:cNvPr id="4" name="Chart 3">
          <a:extLst>
            <a:ext uri="{FF2B5EF4-FFF2-40B4-BE49-F238E27FC236}">
              <a16:creationId xmlns:a16="http://schemas.microsoft.com/office/drawing/2014/main" id="{334B0F79-7F97-9923-DAE9-8403395129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403225</xdr:colOff>
      <xdr:row>27</xdr:row>
      <xdr:rowOff>200026</xdr:rowOff>
    </xdr:from>
    <xdr:to>
      <xdr:col>15</xdr:col>
      <xdr:colOff>418465</xdr:colOff>
      <xdr:row>32</xdr:row>
      <xdr:rowOff>297815</xdr:rowOff>
    </xdr:to>
    <xdr:graphicFrame macro="">
      <xdr:nvGraphicFramePr>
        <xdr:cNvPr id="5" name="Chart 4">
          <a:extLst>
            <a:ext uri="{FF2B5EF4-FFF2-40B4-BE49-F238E27FC236}">
              <a16:creationId xmlns:a16="http://schemas.microsoft.com/office/drawing/2014/main" id="{16562F87-0908-35CB-4EC1-99E5FA3FFA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396240</xdr:colOff>
      <xdr:row>9</xdr:row>
      <xdr:rowOff>87630</xdr:rowOff>
    </xdr:from>
    <xdr:to>
      <xdr:col>15</xdr:col>
      <xdr:colOff>342900</xdr:colOff>
      <xdr:row>16</xdr:row>
      <xdr:rowOff>95250</xdr:rowOff>
    </xdr:to>
    <xdr:graphicFrame macro="">
      <xdr:nvGraphicFramePr>
        <xdr:cNvPr id="6" name="Chart 5">
          <a:extLst>
            <a:ext uri="{FF2B5EF4-FFF2-40B4-BE49-F238E27FC236}">
              <a16:creationId xmlns:a16="http://schemas.microsoft.com/office/drawing/2014/main" id="{FEF742EC-05FE-545D-9D2C-BFF84B474E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378143</xdr:colOff>
      <xdr:row>32</xdr:row>
      <xdr:rowOff>316229</xdr:rowOff>
    </xdr:from>
    <xdr:to>
      <xdr:col>15</xdr:col>
      <xdr:colOff>571500</xdr:colOff>
      <xdr:row>39</xdr:row>
      <xdr:rowOff>257174</xdr:rowOff>
    </xdr:to>
    <xdr:graphicFrame macro="">
      <xdr:nvGraphicFramePr>
        <xdr:cNvPr id="7" name="Chart 6">
          <a:extLst>
            <a:ext uri="{FF2B5EF4-FFF2-40B4-BE49-F238E27FC236}">
              <a16:creationId xmlns:a16="http://schemas.microsoft.com/office/drawing/2014/main" id="{FED41022-2234-AC6A-1E86-304CD2726B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412116</xdr:colOff>
      <xdr:row>0</xdr:row>
      <xdr:rowOff>27622</xdr:rowOff>
    </xdr:from>
    <xdr:to>
      <xdr:col>15</xdr:col>
      <xdr:colOff>297815</xdr:colOff>
      <xdr:row>9</xdr:row>
      <xdr:rowOff>86677</xdr:rowOff>
    </xdr:to>
    <xdr:graphicFrame macro="">
      <xdr:nvGraphicFramePr>
        <xdr:cNvPr id="10" name="Chart 9">
          <a:extLst>
            <a:ext uri="{FF2B5EF4-FFF2-40B4-BE49-F238E27FC236}">
              <a16:creationId xmlns:a16="http://schemas.microsoft.com/office/drawing/2014/main" id="{4323F9BA-94A4-C144-2643-424536FDF6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88899</xdr:colOff>
      <xdr:row>5</xdr:row>
      <xdr:rowOff>51637</xdr:rowOff>
    </xdr:from>
    <xdr:to>
      <xdr:col>2</xdr:col>
      <xdr:colOff>2701052</xdr:colOff>
      <xdr:row>14</xdr:row>
      <xdr:rowOff>101601</xdr:rowOff>
    </xdr:to>
    <xdr:pic>
      <xdr:nvPicPr>
        <xdr:cNvPr id="2" name="Picture 1">
          <a:extLst>
            <a:ext uri="{FF2B5EF4-FFF2-40B4-BE49-F238E27FC236}">
              <a16:creationId xmlns:a16="http://schemas.microsoft.com/office/drawing/2014/main" id="{AE748653-A7CE-4457-B775-A413C48BCE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899" y="3131387"/>
          <a:ext cx="4460003" cy="1535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ichelle H. White" id="{80819E24-F140-422F-BD47-4DDBB1517D91}" userId="S::mwhite@hqi.solutions::9c4bd7c8-d284-4d42-904b-764d5216f071"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BB61E6-8F41-471C-AC71-94FED21BBA53}" name="PAandE" displayName="PAandE" ref="A11:D15" totalsRowShown="0" headerRowDxfId="49" dataDxfId="48">
  <tableColumns count="4">
    <tableColumn id="1" xr3:uid="{1E80B06D-9275-4132-B069-5A1D86BB3CD1}" name="Patient Activation and Engagement" dataDxfId="47"/>
    <tableColumn id="2" xr3:uid="{1BE3DF80-5C48-4F3F-ABEA-679DAAD76FCB}" name="Baseline" dataDxfId="46"/>
    <tableColumn id="3" xr3:uid="{AE5446D0-59D2-4BE3-9630-6944FE48FE09}" name="Remeasurement" dataDxfId="45"/>
    <tableColumn id="4" xr3:uid="{8EE6BB72-A11F-4648-B247-0B29B0A70E18}" name="% Improvement" dataDxfId="44">
      <calculatedColumnFormula>(C12-B12)/B12</calculatedColumnFormula>
    </tableColumn>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CF7B42-B972-456B-9827-79A213894D27}" name="PartnershipwithFamilies" displayName="PartnershipwithFamilies" ref="A19:D21" totalsRowShown="0" headerRowDxfId="43" dataDxfId="42" tableBorderDxfId="41">
  <tableColumns count="4">
    <tableColumn id="1" xr3:uid="{0E1A93D3-DD62-4C5E-A75D-33BF8E95F711}" name="Partnership with Families, Caregivers and Friends" dataDxfId="40"/>
    <tableColumn id="2" xr3:uid="{1B3BD23F-2550-49D0-9CD2-11E33CD9F7DA}" name="Baseline" dataDxfId="39">
      <calculatedColumnFormula>IFERROR(AVERAGE('Assessment Tool'!$B$30:$B$33),NA())</calculatedColumnFormula>
    </tableColumn>
    <tableColumn id="3" xr3:uid="{AB6040E1-2F4B-4AEF-902C-F1D84202EFF6}" name="Remeasurement" dataDxfId="38">
      <calculatedColumnFormula>IFERROR(AVERAGE('Assessment Tool'!$E$30:$E$33),NA())</calculatedColumnFormula>
    </tableColumn>
    <tableColumn id="4" xr3:uid="{7212C78F-8E99-4FA3-B77A-4CB8890B556E}" name="% Improvement" dataDxfId="37">
      <calculatedColumnFormula>(C20-B20)/B20</calculatedColumnFormula>
    </tableColumn>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0A8C5F-7D7B-4D63-8D00-7449606B7243}" name="PtCtdCareCoord" displayName="PtCtdCareCoord" ref="A29:D32" totalsRowShown="0" headerRowDxfId="36" dataDxfId="34" headerRowBorderDxfId="35" tableBorderDxfId="33" totalsRowBorderDxfId="32">
  <tableColumns count="4">
    <tableColumn id="1" xr3:uid="{31B36838-3E70-44C1-9206-D6073D43BD40}" name="Patient Centered Care Coordination" dataDxfId="31"/>
    <tableColumn id="2" xr3:uid="{D7552132-2D3B-4B6C-B102-CF988AD2CB4F}" name="Baseline" dataDxfId="30"/>
    <tableColumn id="3" xr3:uid="{7BF40777-3CF7-4E60-AB1A-ECA77239FF33}" name="Remeasurement" dataDxfId="29"/>
    <tableColumn id="4" xr3:uid="{F8F894B4-43FF-4D8C-8960-CEE22E591905}" name="% Improvement" dataDxfId="28">
      <calculatedColumnFormula>(C30-B30)/B30</calculatedColumnFormula>
    </tableColumn>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6E83485-4A7D-45E6-A0E0-D067CF430937}" name="Bldgtrustingrel" displayName="Bldgtrustingrel" ref="A24:D26" totalsRowShown="0" headerRowDxfId="27" dataDxfId="25" headerRowBorderDxfId="26" tableBorderDxfId="24" totalsRowBorderDxfId="23">
  <tableColumns count="4">
    <tableColumn id="1" xr3:uid="{7D06F0FA-9506-4CB0-961D-15FF1CF6A78E}" name="Building Trusting Relationships" dataDxfId="22"/>
    <tableColumn id="2" xr3:uid="{3D41CFA7-7A13-4AAC-9A59-5F1368EA4514}" name="Baseline" dataDxfId="21">
      <calculatedColumnFormula>IFERROR(AVERAGE('Assessment Tool'!$B$41:$B$44),NA())</calculatedColumnFormula>
    </tableColumn>
    <tableColumn id="3" xr3:uid="{CE779414-B249-4AAD-A03A-1381AF16699B}" name="Remeasurement" dataDxfId="20">
      <calculatedColumnFormula>IFERROR(AVERAGE('Assessment Tool'!$E$41:$E$44),NA())</calculatedColumnFormula>
    </tableColumn>
    <tableColumn id="4" xr3:uid="{F5495CC7-06F4-405C-B628-5F91970D8055}" name="% Improvement" dataDxfId="19">
      <calculatedColumnFormula>(C25-B25)/B25</calculatedColumnFormula>
    </tableColumn>
  </tableColumns>
  <tableStyleInfo name="TableStyleLight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F9FC53B-1162-4DF5-B1E3-A3ECE425F94B}" name="Leadership" displayName="Leadership" ref="A35:D36" totalsRowShown="0" headerRowDxfId="18" dataDxfId="17">
  <tableColumns count="4">
    <tableColumn id="1" xr3:uid="{84C5E650-E4FD-49C0-BFB2-FFDFB8EF393E}" name="Leadership" dataDxfId="16"/>
    <tableColumn id="2" xr3:uid="{36B748C1-F3B6-40D8-A708-B32A56379449}" name="Baseline" dataDxfId="15">
      <calculatedColumnFormula>IFERROR(AVERAGE('Assessment Tool'!$B$63:$B$66),"-")</calculatedColumnFormula>
    </tableColumn>
    <tableColumn id="3" xr3:uid="{FB268413-84E7-4912-9FD6-6499724BCDE5}" name="Remeasurement" dataDxfId="14">
      <calculatedColumnFormula>IFERROR(AVERAGE('Assessment Tool'!$D$63:$D$66),"-")</calculatedColumnFormula>
    </tableColumn>
    <tableColumn id="4" xr3:uid="{6F8D6898-79F1-4C8C-876B-27635D2E0962}" name="% Improvement" dataDxfId="13">
      <calculatedColumnFormula>IFERROR((C36-B36)/B36,"-")</calculatedColumnFormula>
    </tableColumn>
  </tableColumns>
  <tableStyleInfo name="TableStyleLight2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E4F6BAC-0331-461B-8B1D-8F7E10E7B4D1}" name="PerformanceArea" displayName="PerformanceArea" ref="A2:D8" totalsRowShown="0" headerRowDxfId="12" dataDxfId="11" tableBorderDxfId="10">
  <tableColumns count="4">
    <tableColumn id="1" xr3:uid="{7E910BFE-6B2A-456D-ABCB-CF1D21A9183D}" name="Performance Area" dataDxfId="9"/>
    <tableColumn id="2" xr3:uid="{8D4D109B-7369-4BF5-8D26-B16F6B6984C3}" name="Baseline" dataDxfId="8"/>
    <tableColumn id="3" xr3:uid="{77DF038E-9494-464F-B56D-27C2EC618A92}" name="Remeasurement" dataDxfId="7"/>
    <tableColumn id="4" xr3:uid="{31829677-B97E-4E64-BFE8-3744D85B4878}" name="% Improvement" dataDxfId="6">
      <calculatedColumnFormula>(C3-B3)/B3</calculatedColumnFormula>
    </tableColumn>
  </tableColumns>
  <tableStyleInfo name="TableStyleMedium2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0" dT="2022-09-07T19:49:23.51" personId="{80819E24-F140-422F-BD47-4DDBB1517D91}" id="{5A2871E4-06E3-4DD2-A296-498C03B16C35}">
    <text>Jillian, please review the purpose</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aha.org/system/files/2018-02/assessment.pdf" TargetMode="External"/><Relationship Id="rId1" Type="http://schemas.openxmlformats.org/officeDocument/2006/relationships/hyperlink" Target="https://journals.sagepub.com/doi/10.1177/107755871558887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3" Type="http://schemas.openxmlformats.org/officeDocument/2006/relationships/hyperlink" Target="https://www.ahrq.gov/sites/default/files/wysiwyg/professionals/systems/hospital/engagingfamilies/strategy1/Strat1_Implement_Hndbook_508_v2.pdf" TargetMode="External"/><Relationship Id="rId18" Type="http://schemas.openxmlformats.org/officeDocument/2006/relationships/hyperlink" Target="https://www.nami.org/Support-Education/Publications-Reports/Guides" TargetMode="External"/><Relationship Id="rId26" Type="http://schemas.openxmlformats.org/officeDocument/2006/relationships/hyperlink" Target="https://www.umassmed.edu/cipc/continuing-education/PatientCenteredHealthcare/" TargetMode="External"/><Relationship Id="rId39" Type="http://schemas.openxmlformats.org/officeDocument/2006/relationships/hyperlink" Target="https://www.ncbi.nlm.nih.gov/pmc/articles/PMC7786717/" TargetMode="External"/><Relationship Id="rId21" Type="http://schemas.openxmlformats.org/officeDocument/2006/relationships/hyperlink" Target="http://www.engagingpatients.org/paths-to-improved-patient-engagement/building-relationships-patients-cornerstone-patient-engagement/" TargetMode="External"/><Relationship Id="rId34" Type="http://schemas.openxmlformats.org/officeDocument/2006/relationships/hyperlink" Target="https://www.nchl.org/" TargetMode="External"/><Relationship Id="rId42" Type="http://schemas.openxmlformats.org/officeDocument/2006/relationships/hyperlink" Target="https://journals.sagepub.com/doi/10.1177/1077558715588874" TargetMode="External"/><Relationship Id="rId47" Type="http://schemas.microsoft.com/office/2017/10/relationships/threadedComment" Target="../threadedComments/threadedComment1.xml"/><Relationship Id="rId7" Type="http://schemas.openxmlformats.org/officeDocument/2006/relationships/hyperlink" Target="https://edhub.ama-assn.org/steps-forward/module/2702596" TargetMode="External"/><Relationship Id="rId2" Type="http://schemas.openxmlformats.org/officeDocument/2006/relationships/hyperlink" Target="https://www.choosingwisely.org/" TargetMode="External"/><Relationship Id="rId16" Type="http://schemas.openxmlformats.org/officeDocument/2006/relationships/hyperlink" Target="https://www.cdc.gov/aging/caregiving/caregiver-brief.html" TargetMode="External"/><Relationship Id="rId29" Type="http://schemas.openxmlformats.org/officeDocument/2006/relationships/hyperlink" Target="http://healthliteracy.bu.edu/all" TargetMode="External"/><Relationship Id="rId1" Type="http://schemas.openxmlformats.org/officeDocument/2006/relationships/hyperlink" Target="https://aane.us/practicing-patient-autonomy-within-your-practice/" TargetMode="External"/><Relationship Id="rId6" Type="http://schemas.openxmlformats.org/officeDocument/2006/relationships/hyperlink" Target="https://www.choosingwisely.org/wp-content/uploads/2018/03/5-Questions-Poster_8.5x11-Eng.pdf" TargetMode="External"/><Relationship Id="rId11" Type="http://schemas.openxmlformats.org/officeDocument/2006/relationships/hyperlink" Target="https://ced.muhealth.org/sites/ced/files/Patient_Experience_Toolkit.pdf" TargetMode="External"/><Relationship Id="rId24" Type="http://schemas.openxmlformats.org/officeDocument/2006/relationships/hyperlink" Target="https://edhub.ama-assn.org/steps-forward/module/2781026" TargetMode="External"/><Relationship Id="rId32" Type="http://schemas.openxmlformats.org/officeDocument/2006/relationships/hyperlink" Target="https://www.amanet.org/articles/what-is-an-effective-leader-/" TargetMode="External"/><Relationship Id="rId37" Type="http://schemas.openxmlformats.org/officeDocument/2006/relationships/hyperlink" Target="https://www.theberylinstitute.org/page/DefiningPX" TargetMode="External"/><Relationship Id="rId40" Type="http://schemas.openxmlformats.org/officeDocument/2006/relationships/hyperlink" Target="https://bphc.hrsa.gov/initiatives/advancing-health-center-excellence" TargetMode="External"/><Relationship Id="rId45" Type="http://schemas.openxmlformats.org/officeDocument/2006/relationships/vmlDrawing" Target="../drawings/vmlDrawing1.vml"/><Relationship Id="rId5" Type="http://schemas.openxmlformats.org/officeDocument/2006/relationships/hyperlink" Target="https://selfmanagementresource.com/resources/evaluation-tools/" TargetMode="External"/><Relationship Id="rId15" Type="http://schemas.openxmlformats.org/officeDocument/2006/relationships/hyperlink" Target="https://www.nextstepincare.org/Caregiver_Home/" TargetMode="External"/><Relationship Id="rId23" Type="http://schemas.openxmlformats.org/officeDocument/2006/relationships/hyperlink" Target="https://www.ahrq.gov/innovations/hub/index.html" TargetMode="External"/><Relationship Id="rId28" Type="http://schemas.openxmlformats.org/officeDocument/2006/relationships/hyperlink" Target="https://www.ahrq.gov/health-literacy/improve/precautions/index.html" TargetMode="External"/><Relationship Id="rId36" Type="http://schemas.openxmlformats.org/officeDocument/2006/relationships/hyperlink" Target="https://edhub.ama-assn.org/steps-forward/module/2702560" TargetMode="External"/><Relationship Id="rId10" Type="http://schemas.openxmlformats.org/officeDocument/2006/relationships/hyperlink" Target="https://howsyourhealth.org/static/HealthConfComboHYH.pdf" TargetMode="External"/><Relationship Id="rId19" Type="http://schemas.openxmlformats.org/officeDocument/2006/relationships/hyperlink" Target="https://www.nami.org/Support-Education/Mental-Health-Education/NAMI-Provider" TargetMode="External"/><Relationship Id="rId31" Type="http://schemas.openxmlformats.org/officeDocument/2006/relationships/hyperlink" Target="https://hbr.org/2017/04/how-to-be-an-inspiring-leader" TargetMode="External"/><Relationship Id="rId44" Type="http://schemas.openxmlformats.org/officeDocument/2006/relationships/hyperlink" Target="https://www.cdc.gov/aging/caregiving/caregiver-brief.html" TargetMode="External"/><Relationship Id="rId4" Type="http://schemas.openxmlformats.org/officeDocument/2006/relationships/hyperlink" Target="https://www.ahrq.gov/innovations/index.html" TargetMode="External"/><Relationship Id="rId9" Type="http://schemas.openxmlformats.org/officeDocument/2006/relationships/hyperlink" Target="https://www.ahrq.gov/news/blog/ahrqviews/new-questionbuilder-app.html" TargetMode="External"/><Relationship Id="rId14" Type="http://schemas.openxmlformats.org/officeDocument/2006/relationships/hyperlink" Target="https://www.pcpcc.org/sites/default/files/Getting%20Started%20Guide%20for%20Ambulatory%20Care%20Patient-Family%20Partnerships.pdf" TargetMode="External"/><Relationship Id="rId22" Type="http://schemas.openxmlformats.org/officeDocument/2006/relationships/hyperlink" Target="https://www.ihi.org/resources/Pages/Tools/SelfManagementToolkitforClinicians.aspx" TargetMode="External"/><Relationship Id="rId27" Type="http://schemas.openxmlformats.org/officeDocument/2006/relationships/hyperlink" Target="https://www.ahrq.gov/health-literacy/research/tools/index.html" TargetMode="External"/><Relationship Id="rId30" Type="http://schemas.openxmlformats.org/officeDocument/2006/relationships/hyperlink" Target="https://health.gov/our-work/national-health-initiatives/health-literacy/national-action-plan-improve-health-literacy" TargetMode="External"/><Relationship Id="rId35" Type="http://schemas.openxmlformats.org/officeDocument/2006/relationships/hyperlink" Target="https://www.nchl.org/research/" TargetMode="External"/><Relationship Id="rId43" Type="http://schemas.openxmlformats.org/officeDocument/2006/relationships/hyperlink" Target="https://www.aha.org/system/files/2018-02/assessment.pdf" TargetMode="External"/><Relationship Id="rId8" Type="http://schemas.openxmlformats.org/officeDocument/2006/relationships/hyperlink" Target="https://www.ahrq.gov/questions/index.html" TargetMode="External"/><Relationship Id="rId3" Type="http://schemas.openxmlformats.org/officeDocument/2006/relationships/hyperlink" Target="https://www.ihi.org/resources/Pages/Tools/SelfManagementToolkitforPatientsFamilies.aspx" TargetMode="External"/><Relationship Id="rId12" Type="http://schemas.openxmlformats.org/officeDocument/2006/relationships/hyperlink" Target="https://www.ahrq.gov/patient-safety/patients-families/engagingfamilies/strategy1/index.html" TargetMode="External"/><Relationship Id="rId17" Type="http://schemas.openxmlformats.org/officeDocument/2006/relationships/hyperlink" Target="https://registrations.publichealthpractice.org/Training/Detail/376" TargetMode="External"/><Relationship Id="rId25" Type="http://schemas.openxmlformats.org/officeDocument/2006/relationships/hyperlink" Target="https://thinkculturalhealth.hhs.gov/CLAS/" TargetMode="External"/><Relationship Id="rId33" Type="http://schemas.openxmlformats.org/officeDocument/2006/relationships/hyperlink" Target="https://www.phi.org/our-work/programs/center-for-health-leadership-and-practice/" TargetMode="External"/><Relationship Id="rId38" Type="http://schemas.openxmlformats.org/officeDocument/2006/relationships/hyperlink" Target="https://www.ahrq.gov/cahps/about-cahps/patient-experience/index.html" TargetMode="External"/><Relationship Id="rId46" Type="http://schemas.openxmlformats.org/officeDocument/2006/relationships/comments" Target="../comments1.xml"/><Relationship Id="rId20" Type="http://schemas.openxmlformats.org/officeDocument/2006/relationships/hyperlink" Target="https://pharmaceutical-journal.com/article/ld/how-to-build-and-maintain-trust-with-patients" TargetMode="External"/><Relationship Id="rId41" Type="http://schemas.openxmlformats.org/officeDocument/2006/relationships/hyperlink" Target="https://www.theberylinstitute.org/page/ExperienceFramework"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5E93C-3AB8-46E0-91D7-61EFF84BF4CC}">
  <dimension ref="A1:G29"/>
  <sheetViews>
    <sheetView tabSelected="1" topLeftCell="A16" zoomScale="140" zoomScaleNormal="140" workbookViewId="0">
      <selection activeCell="A30" sqref="A30"/>
    </sheetView>
  </sheetViews>
  <sheetFormatPr defaultRowHeight="15" x14ac:dyDescent="0.25"/>
  <cols>
    <col min="1" max="1" width="108.85546875" style="2" customWidth="1"/>
  </cols>
  <sheetData>
    <row r="1" spans="1:7" ht="21.75" customHeight="1" x14ac:dyDescent="0.25">
      <c r="A1" s="16" t="s">
        <v>0</v>
      </c>
    </row>
    <row r="2" spans="1:7" ht="39" customHeight="1" x14ac:dyDescent="0.25">
      <c r="A2" s="14" t="s">
        <v>1</v>
      </c>
      <c r="B2" s="13"/>
      <c r="C2" s="13"/>
      <c r="D2" s="13"/>
      <c r="E2" s="13"/>
      <c r="F2" s="13"/>
      <c r="G2" s="13"/>
    </row>
    <row r="3" spans="1:7" s="12" customFormat="1" ht="69" customHeight="1" x14ac:dyDescent="0.25">
      <c r="A3" s="14" t="s">
        <v>2</v>
      </c>
    </row>
    <row r="4" spans="1:7" ht="138.75" customHeight="1" x14ac:dyDescent="0.25">
      <c r="A4" s="14" t="s">
        <v>3</v>
      </c>
    </row>
    <row r="6" spans="1:7" x14ac:dyDescent="0.25">
      <c r="A6" s="15" t="s">
        <v>161</v>
      </c>
    </row>
    <row r="8" spans="1:7" x14ac:dyDescent="0.25">
      <c r="A8" s="2" t="s">
        <v>4</v>
      </c>
    </row>
    <row r="17" spans="1:2" ht="15.75" customHeight="1" x14ac:dyDescent="0.25"/>
    <row r="18" spans="1:2" ht="84" customHeight="1" x14ac:dyDescent="0.25">
      <c r="A18" s="15"/>
    </row>
    <row r="25" spans="1:2" x14ac:dyDescent="0.25">
      <c r="B25" t="s">
        <v>5</v>
      </c>
    </row>
    <row r="26" spans="1:2" x14ac:dyDescent="0.25">
      <c r="B26" t="s">
        <v>6</v>
      </c>
    </row>
    <row r="27" spans="1:2" x14ac:dyDescent="0.25">
      <c r="A27" s="3"/>
      <c r="B27" t="s">
        <v>7</v>
      </c>
    </row>
    <row r="28" spans="1:2" x14ac:dyDescent="0.25">
      <c r="A28" s="4"/>
      <c r="B28" s="1" t="s">
        <v>8</v>
      </c>
    </row>
    <row r="29" spans="1:2" x14ac:dyDescent="0.25">
      <c r="A29" s="5"/>
      <c r="B29" s="1" t="s">
        <v>9</v>
      </c>
    </row>
  </sheetData>
  <hyperlinks>
    <hyperlink ref="B28" r:id="rId1" xr:uid="{06CA9007-85B3-4E1F-9962-DF45DCD2FC0E}"/>
    <hyperlink ref="B29" r:id="rId2" xr:uid="{0C08CFA0-2062-426E-989C-E1A4F1794E6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6075C-167B-45F5-82BA-0AC6DAC3EB52}">
  <dimension ref="A1:A5"/>
  <sheetViews>
    <sheetView workbookViewId="0">
      <selection activeCell="A7" sqref="A7"/>
    </sheetView>
  </sheetViews>
  <sheetFormatPr defaultRowHeight="15" x14ac:dyDescent="0.25"/>
  <sheetData>
    <row r="1" spans="1:1" x14ac:dyDescent="0.25">
      <c r="A1" t="s">
        <v>10</v>
      </c>
    </row>
    <row r="2" spans="1:1" x14ac:dyDescent="0.25">
      <c r="A2" t="s">
        <v>11</v>
      </c>
    </row>
    <row r="3" spans="1:1" x14ac:dyDescent="0.25">
      <c r="A3" t="s">
        <v>12</v>
      </c>
    </row>
    <row r="5" spans="1:1" x14ac:dyDescent="0.25">
      <c r="A5" t="s">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5A7D0-D204-4677-85A5-E09145660D73}">
  <dimension ref="A1:G29"/>
  <sheetViews>
    <sheetView topLeftCell="A3" zoomScale="120" zoomScaleNormal="120" workbookViewId="0">
      <selection activeCell="A11" sqref="A11"/>
    </sheetView>
  </sheetViews>
  <sheetFormatPr defaultRowHeight="15" x14ac:dyDescent="0.25"/>
  <cols>
    <col min="1" max="1" width="108.85546875" style="2" customWidth="1"/>
  </cols>
  <sheetData>
    <row r="1" spans="1:7" ht="21.75" customHeight="1" x14ac:dyDescent="0.25">
      <c r="A1" s="82" t="s">
        <v>237</v>
      </c>
    </row>
    <row r="2" spans="1:7" ht="39" customHeight="1" x14ac:dyDescent="0.25">
      <c r="A2" s="14" t="s">
        <v>256</v>
      </c>
      <c r="B2" s="13"/>
      <c r="C2" s="13"/>
      <c r="D2" s="13"/>
      <c r="E2" s="13"/>
      <c r="F2" s="13"/>
      <c r="G2" s="13"/>
    </row>
    <row r="3" spans="1:7" s="12" customFormat="1" ht="86.25" customHeight="1" x14ac:dyDescent="0.25">
      <c r="A3" s="14" t="s">
        <v>257</v>
      </c>
    </row>
    <row r="4" spans="1:7" ht="23.25" customHeight="1" x14ac:dyDescent="0.25">
      <c r="A4" s="14" t="s">
        <v>238</v>
      </c>
    </row>
    <row r="6" spans="1:7" x14ac:dyDescent="0.25">
      <c r="A6" s="2" t="s">
        <v>250</v>
      </c>
    </row>
    <row r="7" spans="1:7" x14ac:dyDescent="0.25">
      <c r="A7" s="15" t="s">
        <v>254</v>
      </c>
    </row>
    <row r="8" spans="1:7" ht="23.25" x14ac:dyDescent="0.25">
      <c r="A8" s="15" t="s">
        <v>255</v>
      </c>
    </row>
    <row r="9" spans="1:7" x14ac:dyDescent="0.25">
      <c r="A9" s="15" t="s">
        <v>251</v>
      </c>
    </row>
    <row r="17" spans="1:2" ht="15.75" customHeight="1" x14ac:dyDescent="0.25"/>
    <row r="18" spans="1:2" ht="15.6" customHeight="1" x14ac:dyDescent="0.25">
      <c r="A18" s="15"/>
    </row>
    <row r="27" spans="1:2" x14ac:dyDescent="0.25">
      <c r="A27" s="3"/>
    </row>
    <row r="28" spans="1:2" x14ac:dyDescent="0.25">
      <c r="A28" s="4"/>
      <c r="B28" s="1"/>
    </row>
    <row r="29" spans="1:2" x14ac:dyDescent="0.25">
      <c r="A29" s="5"/>
      <c r="B29"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18CA6-F3BE-467B-99A2-8B8125E00607}">
  <dimension ref="A1:M67"/>
  <sheetViews>
    <sheetView topLeftCell="A33" zoomScale="80" zoomScaleNormal="80" workbookViewId="0">
      <selection activeCell="D45" sqref="D45"/>
    </sheetView>
  </sheetViews>
  <sheetFormatPr defaultRowHeight="15" x14ac:dyDescent="0.25"/>
  <cols>
    <col min="1" max="1" width="134.5703125" style="23" customWidth="1"/>
    <col min="2" max="2" width="16.140625" style="43" customWidth="1"/>
    <col min="3" max="3" width="26.28515625" style="43" customWidth="1"/>
    <col min="4" max="4" width="16.5703125" style="43" customWidth="1"/>
    <col min="5" max="5" width="26.28515625" style="43" customWidth="1"/>
    <col min="6" max="13" width="9.140625" style="22"/>
  </cols>
  <sheetData>
    <row r="1" spans="1:12" ht="78.75" customHeight="1" x14ac:dyDescent="0.25">
      <c r="A1" s="106" t="s">
        <v>259</v>
      </c>
      <c r="B1" s="106"/>
      <c r="C1" s="106"/>
      <c r="D1" s="106"/>
      <c r="E1" s="106"/>
      <c r="F1" s="64"/>
      <c r="G1" s="64"/>
      <c r="H1" s="64"/>
      <c r="I1" s="64"/>
      <c r="J1" s="64"/>
      <c r="K1" s="64"/>
      <c r="L1" s="64"/>
    </row>
    <row r="2" spans="1:12" ht="31.5" x14ac:dyDescent="0.25">
      <c r="A2" s="75" t="s">
        <v>14</v>
      </c>
      <c r="B2" s="71" t="s">
        <v>159</v>
      </c>
      <c r="C2" s="71" t="s">
        <v>159</v>
      </c>
      <c r="D2" s="72" t="s">
        <v>160</v>
      </c>
      <c r="E2" s="72" t="s">
        <v>160</v>
      </c>
    </row>
    <row r="3" spans="1:12" ht="16.5" thickBot="1" x14ac:dyDescent="0.3">
      <c r="A3" s="19" t="s">
        <v>16</v>
      </c>
      <c r="B3" s="42" t="s">
        <v>235</v>
      </c>
      <c r="C3" s="42" t="s">
        <v>236</v>
      </c>
      <c r="D3" s="42" t="s">
        <v>235</v>
      </c>
      <c r="E3" s="42" t="s">
        <v>236</v>
      </c>
    </row>
    <row r="4" spans="1:12" ht="19.5" customHeight="1" thickTop="1" x14ac:dyDescent="0.25">
      <c r="A4" s="17" t="s">
        <v>162</v>
      </c>
      <c r="B4" s="65"/>
      <c r="C4" s="79"/>
      <c r="D4" s="76"/>
      <c r="E4" s="66"/>
    </row>
    <row r="5" spans="1:12" ht="15.75" x14ac:dyDescent="0.25">
      <c r="A5" s="17" t="s">
        <v>258</v>
      </c>
      <c r="B5" s="67"/>
      <c r="C5" s="80"/>
      <c r="D5" s="77"/>
      <c r="E5" s="68"/>
    </row>
    <row r="6" spans="1:12" ht="15.75" x14ac:dyDescent="0.25">
      <c r="A6" s="17" t="s">
        <v>17</v>
      </c>
      <c r="B6" s="67"/>
      <c r="C6" s="80"/>
      <c r="D6" s="77"/>
      <c r="E6" s="68"/>
    </row>
    <row r="7" spans="1:12" ht="16.5" thickBot="1" x14ac:dyDescent="0.3">
      <c r="A7" s="17" t="s">
        <v>158</v>
      </c>
      <c r="B7" s="69"/>
      <c r="C7" s="81"/>
      <c r="D7" s="78"/>
      <c r="E7" s="70"/>
    </row>
    <row r="8" spans="1:12" ht="33" thickTop="1" thickBot="1" x14ac:dyDescent="0.3">
      <c r="A8" s="19" t="s">
        <v>18</v>
      </c>
      <c r="B8" s="42"/>
      <c r="C8" s="42"/>
      <c r="D8" s="42"/>
      <c r="E8" s="42"/>
    </row>
    <row r="9" spans="1:12" ht="19.899999999999999" customHeight="1" thickTop="1" x14ac:dyDescent="0.25">
      <c r="A9" s="17" t="s">
        <v>19</v>
      </c>
      <c r="B9" s="65"/>
      <c r="C9" s="79"/>
      <c r="D9" s="76"/>
      <c r="E9" s="66"/>
    </row>
    <row r="10" spans="1:12" ht="18.75" customHeight="1" x14ac:dyDescent="0.25">
      <c r="A10" s="17" t="s">
        <v>253</v>
      </c>
      <c r="B10" s="67"/>
      <c r="C10" s="80"/>
      <c r="D10" s="77"/>
      <c r="E10" s="68"/>
    </row>
    <row r="11" spans="1:12" ht="15.75" x14ac:dyDescent="0.25">
      <c r="A11" s="17" t="s">
        <v>20</v>
      </c>
      <c r="B11" s="67"/>
      <c r="C11" s="80"/>
      <c r="D11" s="77"/>
      <c r="E11" s="68"/>
    </row>
    <row r="12" spans="1:12" ht="33.950000000000003" customHeight="1" thickBot="1" x14ac:dyDescent="0.3">
      <c r="A12" s="17" t="s">
        <v>252</v>
      </c>
      <c r="B12" s="69"/>
      <c r="C12" s="81"/>
      <c r="D12" s="78"/>
      <c r="E12" s="70"/>
    </row>
    <row r="13" spans="1:12" ht="17.25" thickTop="1" thickBot="1" x14ac:dyDescent="0.3">
      <c r="A13" s="19" t="s">
        <v>21</v>
      </c>
      <c r="B13" s="42"/>
      <c r="C13" s="42"/>
      <c r="D13" s="42"/>
      <c r="E13" s="42"/>
    </row>
    <row r="14" spans="1:12" ht="16.5" thickTop="1" x14ac:dyDescent="0.25">
      <c r="A14" s="17" t="s">
        <v>22</v>
      </c>
      <c r="B14" s="65"/>
      <c r="C14" s="79"/>
      <c r="D14" s="76"/>
      <c r="E14" s="66"/>
    </row>
    <row r="15" spans="1:12" ht="15.75" x14ac:dyDescent="0.25">
      <c r="A15" s="17" t="s">
        <v>23</v>
      </c>
      <c r="B15" s="67"/>
      <c r="C15" s="80"/>
      <c r="D15" s="77"/>
      <c r="E15" s="68"/>
    </row>
    <row r="16" spans="1:12" ht="15.75" x14ac:dyDescent="0.25">
      <c r="A16" s="17" t="s">
        <v>260</v>
      </c>
      <c r="C16" s="80"/>
      <c r="D16" s="77"/>
      <c r="E16" s="68"/>
    </row>
    <row r="17" spans="1:5" ht="32.25" thickBot="1" x14ac:dyDescent="0.3">
      <c r="A17" s="17" t="s">
        <v>25</v>
      </c>
      <c r="B17" s="69"/>
      <c r="C17" s="81"/>
      <c r="D17" s="78"/>
      <c r="E17" s="70"/>
    </row>
    <row r="18" spans="1:5" ht="17.25" thickTop="1" thickBot="1" x14ac:dyDescent="0.3">
      <c r="A18" s="19" t="s">
        <v>26</v>
      </c>
      <c r="B18" s="42"/>
      <c r="C18" s="42"/>
      <c r="D18" s="42"/>
      <c r="E18" s="42"/>
    </row>
    <row r="19" spans="1:5" ht="32.25" thickTop="1" x14ac:dyDescent="0.25">
      <c r="A19" s="17" t="s">
        <v>27</v>
      </c>
      <c r="B19" s="65"/>
      <c r="C19" s="79"/>
      <c r="D19" s="76"/>
      <c r="E19" s="66"/>
    </row>
    <row r="20" spans="1:5" ht="15.75" x14ac:dyDescent="0.25">
      <c r="A20" s="17" t="s">
        <v>28</v>
      </c>
      <c r="B20" s="67"/>
      <c r="C20" s="80"/>
      <c r="D20" s="77"/>
      <c r="E20" s="68"/>
    </row>
    <row r="21" spans="1:5" ht="31.5" x14ac:dyDescent="0.25">
      <c r="A21" s="17" t="s">
        <v>29</v>
      </c>
      <c r="B21" s="67"/>
      <c r="C21" s="80"/>
      <c r="D21" s="77"/>
      <c r="E21" s="68"/>
    </row>
    <row r="22" spans="1:5" ht="16.5" thickBot="1" x14ac:dyDescent="0.3">
      <c r="A22" s="17" t="s">
        <v>30</v>
      </c>
      <c r="B22" s="69"/>
      <c r="C22" s="81"/>
      <c r="D22" s="78"/>
      <c r="E22" s="70"/>
    </row>
    <row r="23" spans="1:5" ht="21.75" thickTop="1" x14ac:dyDescent="0.25">
      <c r="A23" s="75" t="s">
        <v>31</v>
      </c>
      <c r="B23" s="74"/>
      <c r="C23" s="74"/>
      <c r="D23" s="74"/>
      <c r="E23" s="74"/>
    </row>
    <row r="24" spans="1:5" ht="16.5" thickBot="1" x14ac:dyDescent="0.3">
      <c r="A24" s="19" t="s">
        <v>32</v>
      </c>
      <c r="B24" s="42"/>
      <c r="C24" s="42"/>
      <c r="D24" s="42"/>
      <c r="E24" s="42"/>
    </row>
    <row r="25" spans="1:5" ht="19.899999999999999" customHeight="1" thickTop="1" x14ac:dyDescent="0.25">
      <c r="A25" s="17" t="s">
        <v>33</v>
      </c>
      <c r="B25" s="65"/>
      <c r="C25" s="79"/>
      <c r="D25" s="76"/>
      <c r="E25" s="66"/>
    </row>
    <row r="26" spans="1:5" ht="31.5" x14ac:dyDescent="0.25">
      <c r="A26" s="17" t="s">
        <v>34</v>
      </c>
      <c r="B26" s="67"/>
      <c r="C26" s="80"/>
      <c r="D26" s="77"/>
      <c r="E26" s="68"/>
    </row>
    <row r="27" spans="1:5" ht="21.6" customHeight="1" x14ac:dyDescent="0.25">
      <c r="A27" s="17" t="s">
        <v>35</v>
      </c>
      <c r="B27" s="67"/>
      <c r="C27" s="80"/>
      <c r="D27" s="77"/>
      <c r="E27" s="68"/>
    </row>
    <row r="28" spans="1:5" ht="22.9" customHeight="1" thickBot="1" x14ac:dyDescent="0.3">
      <c r="A28" s="17" t="s">
        <v>163</v>
      </c>
      <c r="B28" s="69"/>
      <c r="C28" s="81"/>
      <c r="D28" s="78"/>
      <c r="E28" s="70"/>
    </row>
    <row r="29" spans="1:5" ht="33" thickTop="1" thickBot="1" x14ac:dyDescent="0.3">
      <c r="A29" s="19" t="s">
        <v>36</v>
      </c>
      <c r="B29" s="42"/>
      <c r="C29" s="42"/>
      <c r="D29" s="42"/>
      <c r="E29" s="42"/>
    </row>
    <row r="30" spans="1:5" ht="33.950000000000003" customHeight="1" thickTop="1" x14ac:dyDescent="0.25">
      <c r="A30" s="17" t="s">
        <v>37</v>
      </c>
      <c r="B30" s="65"/>
      <c r="C30" s="79"/>
      <c r="D30" s="76"/>
      <c r="E30" s="66"/>
    </row>
    <row r="31" spans="1:5" ht="15.75" x14ac:dyDescent="0.25">
      <c r="A31" s="17" t="s">
        <v>38</v>
      </c>
      <c r="B31" s="67"/>
      <c r="C31" s="80"/>
      <c r="D31" s="77"/>
      <c r="E31" s="68"/>
    </row>
    <row r="32" spans="1:5" ht="31.5" x14ac:dyDescent="0.25">
      <c r="A32" s="17" t="s">
        <v>39</v>
      </c>
      <c r="B32" s="67"/>
      <c r="C32" s="80"/>
      <c r="D32" s="77"/>
      <c r="E32" s="68"/>
    </row>
    <row r="33" spans="1:5" ht="48" thickBot="1" x14ac:dyDescent="0.3">
      <c r="A33" s="17" t="s">
        <v>40</v>
      </c>
      <c r="B33" s="69"/>
      <c r="C33" s="81"/>
      <c r="D33" s="78"/>
      <c r="E33" s="70"/>
    </row>
    <row r="34" spans="1:5" ht="21.75" thickTop="1" x14ac:dyDescent="0.25">
      <c r="A34" s="75" t="s">
        <v>41</v>
      </c>
      <c r="B34" s="74"/>
      <c r="C34" s="74"/>
      <c r="D34" s="74"/>
      <c r="E34" s="74"/>
    </row>
    <row r="35" spans="1:5" ht="16.5" thickBot="1" x14ac:dyDescent="0.3">
      <c r="A35" s="19" t="s">
        <v>42</v>
      </c>
      <c r="B35" s="42"/>
      <c r="C35" s="42"/>
      <c r="D35" s="42"/>
      <c r="E35" s="42"/>
    </row>
    <row r="36" spans="1:5" ht="32.25" thickTop="1" x14ac:dyDescent="0.25">
      <c r="A36" s="17" t="s">
        <v>43</v>
      </c>
      <c r="B36" s="65"/>
      <c r="C36" s="79"/>
      <c r="D36" s="76"/>
      <c r="E36" s="66"/>
    </row>
    <row r="37" spans="1:5" ht="15.75" x14ac:dyDescent="0.25">
      <c r="A37" s="17" t="s">
        <v>44</v>
      </c>
      <c r="B37" s="67"/>
      <c r="C37" s="80"/>
      <c r="D37" s="77"/>
      <c r="E37" s="68"/>
    </row>
    <row r="38" spans="1:5" ht="15.75" x14ac:dyDescent="0.25">
      <c r="A38" s="17" t="s">
        <v>45</v>
      </c>
      <c r="B38" s="67"/>
      <c r="C38" s="80"/>
      <c r="D38" s="77"/>
      <c r="E38" s="68"/>
    </row>
    <row r="39" spans="1:5" ht="21.6" customHeight="1" thickBot="1" x14ac:dyDescent="0.3">
      <c r="A39" s="17" t="s">
        <v>46</v>
      </c>
      <c r="B39" s="69"/>
      <c r="C39" s="81"/>
      <c r="D39" s="78"/>
      <c r="E39" s="70"/>
    </row>
    <row r="40" spans="1:5" ht="17.25" thickTop="1" thickBot="1" x14ac:dyDescent="0.3">
      <c r="A40" s="19" t="s">
        <v>47</v>
      </c>
      <c r="B40" s="42"/>
      <c r="C40" s="42"/>
      <c r="D40" s="42"/>
      <c r="E40" s="42"/>
    </row>
    <row r="41" spans="1:5" ht="16.5" thickTop="1" x14ac:dyDescent="0.25">
      <c r="A41" s="17" t="s">
        <v>48</v>
      </c>
      <c r="B41" s="65"/>
      <c r="C41" s="79"/>
      <c r="D41" s="76"/>
      <c r="E41" s="66"/>
    </row>
    <row r="42" spans="1:5" ht="31.5" x14ac:dyDescent="0.25">
      <c r="A42" s="17" t="s">
        <v>49</v>
      </c>
      <c r="B42" s="67"/>
      <c r="C42" s="80"/>
      <c r="D42" s="77"/>
      <c r="E42" s="68"/>
    </row>
    <row r="43" spans="1:5" s="22" customFormat="1" ht="31.5" x14ac:dyDescent="0.25">
      <c r="A43" s="44" t="s">
        <v>50</v>
      </c>
      <c r="B43" s="67"/>
      <c r="C43" s="80"/>
      <c r="D43" s="77"/>
      <c r="E43" s="68"/>
    </row>
    <row r="44" spans="1:5" ht="15.75" x14ac:dyDescent="0.25">
      <c r="A44" s="17" t="s">
        <v>51</v>
      </c>
      <c r="B44" s="67"/>
      <c r="C44" s="67"/>
      <c r="D44" s="67"/>
      <c r="E44" s="67"/>
    </row>
    <row r="45" spans="1:5" ht="21" x14ac:dyDescent="0.25">
      <c r="A45" s="75" t="s">
        <v>52</v>
      </c>
      <c r="B45" s="74"/>
      <c r="C45" s="74"/>
      <c r="D45" s="74"/>
      <c r="E45" s="74"/>
    </row>
    <row r="46" spans="1:5" ht="21.6" customHeight="1" thickBot="1" x14ac:dyDescent="0.3">
      <c r="A46" s="19" t="s">
        <v>53</v>
      </c>
      <c r="B46" s="42"/>
      <c r="C46" s="42"/>
      <c r="D46" s="42"/>
      <c r="E46" s="42"/>
    </row>
    <row r="47" spans="1:5" ht="19.899999999999999" customHeight="1" thickTop="1" x14ac:dyDescent="0.25">
      <c r="A47" s="17" t="s">
        <v>54</v>
      </c>
      <c r="B47" s="65"/>
      <c r="D47" s="79"/>
      <c r="E47" s="66"/>
    </row>
    <row r="48" spans="1:5" ht="15.75" x14ac:dyDescent="0.25">
      <c r="A48" s="17" t="s">
        <v>55</v>
      </c>
      <c r="B48" s="67"/>
      <c r="D48" s="80"/>
      <c r="E48" s="68"/>
    </row>
    <row r="49" spans="1:5" ht="15.75" x14ac:dyDescent="0.25">
      <c r="A49" s="17" t="s">
        <v>56</v>
      </c>
      <c r="B49" s="67"/>
      <c r="D49" s="80"/>
      <c r="E49" s="68"/>
    </row>
    <row r="50" spans="1:5" ht="32.25" thickBot="1" x14ac:dyDescent="0.3">
      <c r="A50" s="17" t="s">
        <v>57</v>
      </c>
      <c r="B50" s="69"/>
      <c r="D50" s="81"/>
      <c r="E50" s="70"/>
    </row>
    <row r="51" spans="1:5" ht="17.25" thickTop="1" thickBot="1" x14ac:dyDescent="0.3">
      <c r="A51" s="19" t="s">
        <v>58</v>
      </c>
      <c r="B51" s="42"/>
      <c r="C51" s="42"/>
      <c r="D51" s="42"/>
      <c r="E51" s="42"/>
    </row>
    <row r="52" spans="1:5" ht="35.1" customHeight="1" thickTop="1" x14ac:dyDescent="0.25">
      <c r="A52" s="17" t="s">
        <v>59</v>
      </c>
      <c r="B52" s="65"/>
      <c r="C52" s="79"/>
      <c r="D52" s="79"/>
      <c r="E52" s="66"/>
    </row>
    <row r="53" spans="1:5" ht="31.5" x14ac:dyDescent="0.25">
      <c r="A53" s="17" t="s">
        <v>60</v>
      </c>
      <c r="B53" s="67"/>
      <c r="C53" s="80"/>
      <c r="D53" s="80"/>
      <c r="E53" s="68"/>
    </row>
    <row r="54" spans="1:5" ht="20.45" customHeight="1" x14ac:dyDescent="0.25">
      <c r="A54" s="17" t="s">
        <v>61</v>
      </c>
      <c r="B54" s="67"/>
      <c r="C54" s="80"/>
      <c r="D54" s="80"/>
      <c r="E54" s="68"/>
    </row>
    <row r="55" spans="1:5" ht="18.600000000000001" customHeight="1" thickBot="1" x14ac:dyDescent="0.3">
      <c r="A55" s="17" t="s">
        <v>62</v>
      </c>
      <c r="B55" s="69"/>
      <c r="C55" s="81"/>
      <c r="D55" s="81"/>
      <c r="E55" s="70"/>
    </row>
    <row r="56" spans="1:5" ht="17.25" thickTop="1" thickBot="1" x14ac:dyDescent="0.3">
      <c r="A56" s="19" t="s">
        <v>63</v>
      </c>
      <c r="B56" s="42"/>
      <c r="C56" s="42"/>
      <c r="D56" s="42"/>
      <c r="E56" s="42"/>
    </row>
    <row r="57" spans="1:5" ht="32.25" thickTop="1" x14ac:dyDescent="0.25">
      <c r="A57" s="17" t="s">
        <v>64</v>
      </c>
      <c r="B57" s="65"/>
      <c r="C57" s="79"/>
      <c r="D57" s="79"/>
      <c r="E57" s="66"/>
    </row>
    <row r="58" spans="1:5" ht="32.450000000000003" customHeight="1" x14ac:dyDescent="0.25">
      <c r="A58" s="17" t="s">
        <v>65</v>
      </c>
      <c r="B58" s="67"/>
      <c r="C58" s="80"/>
      <c r="D58" s="80"/>
      <c r="E58" s="68"/>
    </row>
    <row r="59" spans="1:5" ht="15.75" x14ac:dyDescent="0.25">
      <c r="A59" s="17" t="s">
        <v>66</v>
      </c>
      <c r="B59" s="67"/>
      <c r="C59" s="80"/>
      <c r="D59" s="80"/>
      <c r="E59" s="68"/>
    </row>
    <row r="60" spans="1:5" ht="16.5" thickBot="1" x14ac:dyDescent="0.3">
      <c r="A60" s="17" t="s">
        <v>67</v>
      </c>
      <c r="B60" s="69"/>
      <c r="C60" s="81"/>
      <c r="D60" s="81"/>
      <c r="E60" s="70"/>
    </row>
    <row r="61" spans="1:5" ht="24" thickTop="1" x14ac:dyDescent="0.25">
      <c r="A61" s="73" t="s">
        <v>68</v>
      </c>
      <c r="B61" s="74"/>
      <c r="C61" s="74"/>
      <c r="D61" s="74"/>
      <c r="E61" s="74"/>
    </row>
    <row r="62" spans="1:5" ht="16.5" thickBot="1" x14ac:dyDescent="0.3">
      <c r="A62" s="19" t="s">
        <v>69</v>
      </c>
      <c r="B62" s="42"/>
      <c r="C62" s="42"/>
      <c r="D62" s="42"/>
      <c r="E62" s="42"/>
    </row>
    <row r="63" spans="1:5" ht="37.9" customHeight="1" thickTop="1" x14ac:dyDescent="0.25">
      <c r="A63" s="17" t="s">
        <v>70</v>
      </c>
      <c r="B63" s="65"/>
      <c r="C63" s="79"/>
      <c r="D63" s="76"/>
      <c r="E63" s="66"/>
    </row>
    <row r="64" spans="1:5" ht="33.6" customHeight="1" x14ac:dyDescent="0.25">
      <c r="A64" s="17" t="s">
        <v>71</v>
      </c>
      <c r="B64" s="67"/>
      <c r="C64" s="80"/>
      <c r="D64" s="77"/>
      <c r="E64" s="68"/>
    </row>
    <row r="65" spans="1:5" ht="47.25" x14ac:dyDescent="0.25">
      <c r="A65" s="17" t="s">
        <v>72</v>
      </c>
      <c r="B65" s="67"/>
      <c r="C65" s="80"/>
      <c r="D65" s="77"/>
      <c r="E65" s="68"/>
    </row>
    <row r="66" spans="1:5" ht="32.25" thickBot="1" x14ac:dyDescent="0.3">
      <c r="A66" s="17" t="s">
        <v>73</v>
      </c>
      <c r="B66" s="69"/>
      <c r="C66" s="81"/>
      <c r="D66" s="78"/>
      <c r="E66" s="70"/>
    </row>
    <row r="67" spans="1:5" ht="15.75" thickTop="1" x14ac:dyDescent="0.25"/>
  </sheetData>
  <mergeCells count="1">
    <mergeCell ref="A1:E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4282584-9E93-4D92-843C-7215E7AFD5A9}">
          <x14:formula1>
            <xm:f>'Scoring Guide'!$B$1:$B$5</xm:f>
          </x14:formula1>
          <xm:sqref>D9:D12 D63:D66 D14:D17 D19:D22 D25:D28 D30:D33 D36:D39 E44 C44 B17 B14:B15 B4:B7 B9:B12 B19:B22 B25:B28 B30:B33 B36:B39 B41:B44 B47:B50 B52:B55 B57:B60 B63:B66 D41:D44 D4:D7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41E28-2755-4C2B-B0FB-E50076F82685}">
  <dimension ref="A1:L96"/>
  <sheetViews>
    <sheetView zoomScale="90" zoomScaleNormal="90" workbookViewId="0">
      <selection activeCell="H5" sqref="H5"/>
    </sheetView>
  </sheetViews>
  <sheetFormatPr defaultColWidth="8.7109375" defaultRowHeight="15.75" x14ac:dyDescent="0.25"/>
  <cols>
    <col min="1" max="1" width="107.7109375" style="17" customWidth="1"/>
    <col min="2" max="6" width="0" style="6" hidden="1" customWidth="1"/>
    <col min="7" max="7" width="1.140625" style="6" customWidth="1"/>
    <col min="8" max="8" width="19.7109375" style="6" customWidth="1"/>
    <col min="9" max="9" width="15.5703125" style="6" customWidth="1"/>
    <col min="10" max="10" width="12.42578125" style="6" customWidth="1"/>
    <col min="11" max="11" width="14" style="6" customWidth="1"/>
    <col min="12" max="16384" width="8.7109375" style="6"/>
  </cols>
  <sheetData>
    <row r="1" spans="1:12" ht="17.25" customHeight="1" x14ac:dyDescent="0.25">
      <c r="A1" s="107" t="s">
        <v>74</v>
      </c>
      <c r="B1" s="107"/>
      <c r="C1" s="107"/>
      <c r="D1" s="107"/>
      <c r="E1" s="107"/>
      <c r="F1" s="107"/>
      <c r="G1" s="107"/>
      <c r="H1" s="107"/>
      <c r="I1" s="107"/>
      <c r="J1" s="107"/>
      <c r="K1" s="107"/>
      <c r="L1" s="107"/>
    </row>
    <row r="2" spans="1:12" s="11" customFormat="1" ht="42.95" customHeight="1" x14ac:dyDescent="0.35">
      <c r="A2" s="18" t="s">
        <v>14</v>
      </c>
      <c r="H2" s="11" t="s">
        <v>75</v>
      </c>
      <c r="I2" s="11" t="s">
        <v>15</v>
      </c>
      <c r="J2" s="11" t="s">
        <v>76</v>
      </c>
      <c r="K2" s="11" t="s">
        <v>77</v>
      </c>
    </row>
    <row r="3" spans="1:12" ht="31.5" x14ac:dyDescent="0.25">
      <c r="A3" s="19" t="s">
        <v>16</v>
      </c>
    </row>
    <row r="4" spans="1:12" s="8" customFormat="1" hidden="1" x14ac:dyDescent="0.25">
      <c r="A4" s="17" t="s">
        <v>78</v>
      </c>
      <c r="H4" s="6">
        <v>5</v>
      </c>
      <c r="I4" s="6"/>
      <c r="J4" s="6"/>
      <c r="K4" s="6"/>
    </row>
    <row r="5" spans="1:12" ht="31.5" x14ac:dyDescent="0.25">
      <c r="A5" s="17" t="s">
        <v>79</v>
      </c>
      <c r="H5" s="6">
        <v>3</v>
      </c>
    </row>
    <row r="6" spans="1:12" s="8" customFormat="1" x14ac:dyDescent="0.25">
      <c r="A6" s="17" t="s">
        <v>80</v>
      </c>
      <c r="H6" s="6">
        <v>4</v>
      </c>
      <c r="I6" s="6"/>
      <c r="J6" s="6"/>
      <c r="K6" s="6"/>
    </row>
    <row r="7" spans="1:12" x14ac:dyDescent="0.25">
      <c r="A7" s="17" t="s">
        <v>81</v>
      </c>
      <c r="H7" s="6">
        <v>3</v>
      </c>
    </row>
    <row r="8" spans="1:12" ht="19.5" customHeight="1" x14ac:dyDescent="0.25">
      <c r="A8" s="17" t="s">
        <v>82</v>
      </c>
      <c r="H8" s="6">
        <v>3</v>
      </c>
    </row>
    <row r="9" spans="1:12" hidden="1" x14ac:dyDescent="0.25">
      <c r="A9" s="17" t="s">
        <v>83</v>
      </c>
      <c r="H9" s="6">
        <v>3</v>
      </c>
    </row>
    <row r="10" spans="1:12" hidden="1" x14ac:dyDescent="0.25">
      <c r="A10" s="17" t="s">
        <v>84</v>
      </c>
      <c r="H10" s="6">
        <v>3</v>
      </c>
    </row>
    <row r="11" spans="1:12" hidden="1" x14ac:dyDescent="0.25">
      <c r="A11" s="17" t="s">
        <v>85</v>
      </c>
      <c r="H11" s="6">
        <v>3</v>
      </c>
    </row>
    <row r="12" spans="1:12" ht="31.5" x14ac:dyDescent="0.25">
      <c r="A12" s="19" t="s">
        <v>18</v>
      </c>
    </row>
    <row r="13" spans="1:12" ht="31.5" x14ac:dyDescent="0.25">
      <c r="A13" s="17" t="s">
        <v>86</v>
      </c>
      <c r="H13" s="6">
        <v>2</v>
      </c>
    </row>
    <row r="14" spans="1:12" ht="31.5" x14ac:dyDescent="0.25">
      <c r="A14" s="17" t="s">
        <v>87</v>
      </c>
      <c r="H14" s="6">
        <v>3</v>
      </c>
    </row>
    <row r="15" spans="1:12" ht="21" customHeight="1" x14ac:dyDescent="0.25">
      <c r="A15" s="17" t="s">
        <v>88</v>
      </c>
      <c r="H15" s="6">
        <v>4</v>
      </c>
    </row>
    <row r="16" spans="1:12" ht="31.5" customHeight="1" x14ac:dyDescent="0.25">
      <c r="A16" s="17" t="s">
        <v>89</v>
      </c>
      <c r="H16" s="6">
        <v>4</v>
      </c>
    </row>
    <row r="17" spans="1:8" x14ac:dyDescent="0.25">
      <c r="A17" s="19" t="s">
        <v>21</v>
      </c>
    </row>
    <row r="18" spans="1:8" ht="18.75" customHeight="1" x14ac:dyDescent="0.25">
      <c r="A18" s="17" t="s">
        <v>90</v>
      </c>
      <c r="H18" s="6">
        <v>5</v>
      </c>
    </row>
    <row r="19" spans="1:8" x14ac:dyDescent="0.25">
      <c r="A19" s="17" t="s">
        <v>91</v>
      </c>
    </row>
    <row r="20" spans="1:8" ht="18.75" customHeight="1" x14ac:dyDescent="0.25">
      <c r="A20" s="17" t="s">
        <v>24</v>
      </c>
      <c r="H20" s="6">
        <v>5</v>
      </c>
    </row>
    <row r="21" spans="1:8" hidden="1" x14ac:dyDescent="0.25">
      <c r="A21" s="17" t="s">
        <v>92</v>
      </c>
    </row>
    <row r="22" spans="1:8" ht="15.75" hidden="1" customHeight="1" x14ac:dyDescent="0.25">
      <c r="A22" s="17" t="s">
        <v>93</v>
      </c>
      <c r="H22" s="6">
        <v>5</v>
      </c>
    </row>
    <row r="23" spans="1:8" hidden="1" x14ac:dyDescent="0.25">
      <c r="A23" s="17" t="s">
        <v>94</v>
      </c>
      <c r="H23" s="6">
        <v>5</v>
      </c>
    </row>
    <row r="24" spans="1:8" ht="38.25" customHeight="1" x14ac:dyDescent="0.25">
      <c r="A24" s="17" t="s">
        <v>95</v>
      </c>
      <c r="H24" s="6">
        <v>5</v>
      </c>
    </row>
    <row r="25" spans="1:8" x14ac:dyDescent="0.25">
      <c r="A25" s="19" t="s">
        <v>26</v>
      </c>
    </row>
    <row r="26" spans="1:8" ht="31.5" x14ac:dyDescent="0.25">
      <c r="A26" s="17" t="s">
        <v>96</v>
      </c>
      <c r="H26" s="6">
        <v>3</v>
      </c>
    </row>
    <row r="27" spans="1:8" ht="31.5" x14ac:dyDescent="0.25">
      <c r="A27" s="17" t="s">
        <v>28</v>
      </c>
      <c r="H27" s="6">
        <v>2</v>
      </c>
    </row>
    <row r="28" spans="1:8" ht="31.5" x14ac:dyDescent="0.25">
      <c r="A28" s="17" t="s">
        <v>29</v>
      </c>
      <c r="H28" s="6">
        <v>5</v>
      </c>
    </row>
    <row r="29" spans="1:8" ht="31.5" customHeight="1" x14ac:dyDescent="0.25">
      <c r="A29" s="17" t="s">
        <v>30</v>
      </c>
      <c r="H29" s="6">
        <v>2</v>
      </c>
    </row>
    <row r="30" spans="1:8" hidden="1" x14ac:dyDescent="0.25">
      <c r="A30" s="17" t="s">
        <v>97</v>
      </c>
      <c r="H30" s="6">
        <v>4</v>
      </c>
    </row>
    <row r="31" spans="1:8" hidden="1" x14ac:dyDescent="0.25">
      <c r="A31" s="17" t="s">
        <v>98</v>
      </c>
      <c r="H31" s="6">
        <v>5</v>
      </c>
    </row>
    <row r="32" spans="1:8" hidden="1" x14ac:dyDescent="0.25">
      <c r="A32" s="17" t="s">
        <v>99</v>
      </c>
      <c r="H32" s="6">
        <v>5</v>
      </c>
    </row>
    <row r="33" spans="1:8" ht="31.5" hidden="1" x14ac:dyDescent="0.25">
      <c r="A33" s="17" t="s">
        <v>100</v>
      </c>
      <c r="H33" s="6">
        <v>5</v>
      </c>
    </row>
    <row r="34" spans="1:8" s="10" customFormat="1" ht="24" customHeight="1" x14ac:dyDescent="0.3">
      <c r="A34" s="20" t="s">
        <v>101</v>
      </c>
      <c r="H34" s="10">
        <f>SUM(H4:H33)</f>
        <v>96</v>
      </c>
    </row>
    <row r="35" spans="1:8" s="11" customFormat="1" ht="32.25" customHeight="1" x14ac:dyDescent="0.35">
      <c r="A35" s="18" t="s">
        <v>102</v>
      </c>
    </row>
    <row r="36" spans="1:8" x14ac:dyDescent="0.25">
      <c r="A36" s="19" t="s">
        <v>32</v>
      </c>
    </row>
    <row r="37" spans="1:8" ht="31.5" x14ac:dyDescent="0.25">
      <c r="A37" s="17" t="s">
        <v>103</v>
      </c>
      <c r="H37" s="6">
        <v>3</v>
      </c>
    </row>
    <row r="38" spans="1:8" ht="31.5" x14ac:dyDescent="0.25">
      <c r="A38" s="17" t="s">
        <v>104</v>
      </c>
    </row>
    <row r="39" spans="1:8" x14ac:dyDescent="0.25">
      <c r="A39" s="17" t="s">
        <v>105</v>
      </c>
      <c r="H39" s="6">
        <v>1</v>
      </c>
    </row>
    <row r="40" spans="1:8" hidden="1" x14ac:dyDescent="0.25">
      <c r="A40" s="17" t="s">
        <v>106</v>
      </c>
    </row>
    <row r="41" spans="1:8" ht="31.5" hidden="1" x14ac:dyDescent="0.25">
      <c r="A41" s="17" t="s">
        <v>107</v>
      </c>
      <c r="H41" s="6">
        <v>2</v>
      </c>
    </row>
    <row r="42" spans="1:8" ht="31.5" x14ac:dyDescent="0.25">
      <c r="A42" s="17" t="s">
        <v>50</v>
      </c>
    </row>
    <row r="43" spans="1:8" x14ac:dyDescent="0.25">
      <c r="A43" s="17" t="s">
        <v>108</v>
      </c>
      <c r="H43" s="6">
        <v>3</v>
      </c>
    </row>
    <row r="44" spans="1:8" ht="31.5" hidden="1" x14ac:dyDescent="0.25">
      <c r="A44" s="17" t="s">
        <v>109</v>
      </c>
      <c r="H44" s="6">
        <v>3</v>
      </c>
    </row>
    <row r="45" spans="1:8" ht="31.5" x14ac:dyDescent="0.25">
      <c r="A45" s="19" t="s">
        <v>110</v>
      </c>
    </row>
    <row r="46" spans="1:8" ht="31.5" x14ac:dyDescent="0.25">
      <c r="A46" s="17" t="s">
        <v>111</v>
      </c>
      <c r="H46" s="6">
        <v>4</v>
      </c>
    </row>
    <row r="47" spans="1:8" ht="31.5" x14ac:dyDescent="0.25">
      <c r="A47" s="17" t="s">
        <v>112</v>
      </c>
    </row>
    <row r="48" spans="1:8" ht="31.5" x14ac:dyDescent="0.25">
      <c r="A48" s="17" t="s">
        <v>113</v>
      </c>
      <c r="H48" s="6">
        <v>4</v>
      </c>
    </row>
    <row r="49" spans="1:8" ht="50.25" customHeight="1" x14ac:dyDescent="0.25">
      <c r="A49" s="17" t="s">
        <v>114</v>
      </c>
      <c r="H49" s="6">
        <v>4</v>
      </c>
    </row>
    <row r="50" spans="1:8" x14ac:dyDescent="0.25">
      <c r="A50" s="21" t="s">
        <v>115</v>
      </c>
      <c r="B50" s="9"/>
      <c r="C50" s="9"/>
      <c r="D50" s="9"/>
      <c r="E50" s="9"/>
      <c r="F50" s="9"/>
      <c r="G50" s="9"/>
      <c r="H50" s="8">
        <f>SUM(H39:H48)</f>
        <v>17</v>
      </c>
    </row>
    <row r="51" spans="1:8" s="11" customFormat="1" ht="28.5" customHeight="1" x14ac:dyDescent="0.35">
      <c r="A51" s="18" t="s">
        <v>41</v>
      </c>
    </row>
    <row r="52" spans="1:8" ht="31.5" x14ac:dyDescent="0.25">
      <c r="A52" s="19" t="s">
        <v>42</v>
      </c>
    </row>
    <row r="53" spans="1:8" ht="31.5" x14ac:dyDescent="0.25">
      <c r="A53" s="17" t="s">
        <v>116</v>
      </c>
    </row>
    <row r="54" spans="1:8" ht="23.25" customHeight="1" x14ac:dyDescent="0.25">
      <c r="A54" s="17" t="s">
        <v>117</v>
      </c>
    </row>
    <row r="55" spans="1:8" ht="18" customHeight="1" x14ac:dyDescent="0.25">
      <c r="A55" s="17" t="s">
        <v>118</v>
      </c>
    </row>
    <row r="56" spans="1:8" hidden="1" x14ac:dyDescent="0.25">
      <c r="A56" s="17" t="s">
        <v>119</v>
      </c>
    </row>
    <row r="57" spans="1:8" ht="24" customHeight="1" x14ac:dyDescent="0.25">
      <c r="A57" s="17" t="s">
        <v>120</v>
      </c>
    </row>
    <row r="58" spans="1:8" hidden="1" x14ac:dyDescent="0.25">
      <c r="A58" s="17" t="s">
        <v>121</v>
      </c>
    </row>
    <row r="59" spans="1:8" x14ac:dyDescent="0.25">
      <c r="A59" s="19" t="s">
        <v>47</v>
      </c>
    </row>
    <row r="60" spans="1:8" ht="19.5" customHeight="1" x14ac:dyDescent="0.25">
      <c r="A60" s="17" t="s">
        <v>48</v>
      </c>
    </row>
    <row r="61" spans="1:8" ht="31.5" x14ac:dyDescent="0.25">
      <c r="A61" s="17" t="s">
        <v>122</v>
      </c>
    </row>
    <row r="62" spans="1:8" x14ac:dyDescent="0.25">
      <c r="A62" s="17" t="s">
        <v>51</v>
      </c>
    </row>
    <row r="63" spans="1:8" x14ac:dyDescent="0.25">
      <c r="A63" s="19" t="s">
        <v>68</v>
      </c>
    </row>
    <row r="64" spans="1:8" ht="50.25" customHeight="1" x14ac:dyDescent="0.25">
      <c r="A64" s="17" t="s">
        <v>123</v>
      </c>
    </row>
    <row r="65" spans="1:8" ht="34.5" customHeight="1" x14ac:dyDescent="0.25">
      <c r="A65" s="17" t="s">
        <v>124</v>
      </c>
    </row>
    <row r="66" spans="1:8" ht="31.5" hidden="1" x14ac:dyDescent="0.25">
      <c r="A66" s="17" t="s">
        <v>125</v>
      </c>
    </row>
    <row r="67" spans="1:8" ht="66.75" customHeight="1" x14ac:dyDescent="0.25">
      <c r="A67" s="17" t="s">
        <v>126</v>
      </c>
    </row>
    <row r="68" spans="1:8" hidden="1" x14ac:dyDescent="0.25">
      <c r="A68" s="17" t="s">
        <v>127</v>
      </c>
    </row>
    <row r="69" spans="1:8" ht="31.5" x14ac:dyDescent="0.25">
      <c r="A69" s="17" t="s">
        <v>128</v>
      </c>
    </row>
    <row r="70" spans="1:8" x14ac:dyDescent="0.25">
      <c r="A70" s="21" t="s">
        <v>129</v>
      </c>
      <c r="H70" s="6" t="e">
        <f>AVERAGE(H54:H69)</f>
        <v>#DIV/0!</v>
      </c>
    </row>
    <row r="71" spans="1:8" ht="42.6" customHeight="1" x14ac:dyDescent="0.25">
      <c r="A71" s="18" t="s">
        <v>52</v>
      </c>
    </row>
    <row r="72" spans="1:8" ht="20.25" customHeight="1" x14ac:dyDescent="0.25">
      <c r="A72" s="19" t="s">
        <v>53</v>
      </c>
    </row>
    <row r="73" spans="1:8" hidden="1" x14ac:dyDescent="0.25">
      <c r="A73" s="17" t="s">
        <v>130</v>
      </c>
    </row>
    <row r="74" spans="1:8" ht="31.5" x14ac:dyDescent="0.25">
      <c r="A74" s="17" t="s">
        <v>54</v>
      </c>
    </row>
    <row r="75" spans="1:8" ht="18" customHeight="1" x14ac:dyDescent="0.25">
      <c r="A75" s="17" t="s">
        <v>131</v>
      </c>
    </row>
    <row r="76" spans="1:8" ht="31.5" x14ac:dyDescent="0.25">
      <c r="A76" s="17" t="s">
        <v>132</v>
      </c>
    </row>
    <row r="77" spans="1:8" hidden="1" x14ac:dyDescent="0.25">
      <c r="A77" s="17" t="s">
        <v>133</v>
      </c>
    </row>
    <row r="78" spans="1:8" hidden="1" x14ac:dyDescent="0.25">
      <c r="A78" s="17" t="s">
        <v>134</v>
      </c>
    </row>
    <row r="79" spans="1:8" ht="31.5" x14ac:dyDescent="0.25">
      <c r="A79" s="17" t="s">
        <v>135</v>
      </c>
    </row>
    <row r="80" spans="1:8" s="7" customFormat="1" hidden="1" x14ac:dyDescent="0.25">
      <c r="A80" s="17" t="s">
        <v>136</v>
      </c>
      <c r="H80" s="6"/>
    </row>
    <row r="81" spans="1:8" hidden="1" x14ac:dyDescent="0.25">
      <c r="A81" s="17" t="s">
        <v>137</v>
      </c>
    </row>
    <row r="82" spans="1:8" hidden="1" x14ac:dyDescent="0.25">
      <c r="A82" s="17" t="s">
        <v>138</v>
      </c>
    </row>
    <row r="83" spans="1:8" x14ac:dyDescent="0.25">
      <c r="A83" s="19" t="s">
        <v>58</v>
      </c>
    </row>
    <row r="84" spans="1:8" ht="31.5" x14ac:dyDescent="0.25">
      <c r="A84" s="17" t="s">
        <v>139</v>
      </c>
    </row>
    <row r="85" spans="1:8" ht="35.1" customHeight="1" x14ac:dyDescent="0.25">
      <c r="A85" s="17" t="s">
        <v>60</v>
      </c>
    </row>
    <row r="86" spans="1:8" ht="31.5" x14ac:dyDescent="0.25">
      <c r="A86" s="17" t="s">
        <v>140</v>
      </c>
    </row>
    <row r="87" spans="1:8" ht="31.5" x14ac:dyDescent="0.25">
      <c r="A87" s="17" t="s">
        <v>141</v>
      </c>
    </row>
    <row r="88" spans="1:8" hidden="1" x14ac:dyDescent="0.25">
      <c r="A88" s="17" t="s">
        <v>142</v>
      </c>
    </row>
    <row r="89" spans="1:8" hidden="1" x14ac:dyDescent="0.25">
      <c r="A89" s="17" t="s">
        <v>143</v>
      </c>
    </row>
    <row r="90" spans="1:8" ht="31.5" hidden="1" x14ac:dyDescent="0.25">
      <c r="A90" s="17" t="s">
        <v>144</v>
      </c>
    </row>
    <row r="91" spans="1:8" x14ac:dyDescent="0.25">
      <c r="A91" s="19" t="s">
        <v>63</v>
      </c>
    </row>
    <row r="92" spans="1:8" ht="31.5" x14ac:dyDescent="0.25">
      <c r="A92" s="17" t="s">
        <v>145</v>
      </c>
    </row>
    <row r="93" spans="1:8" ht="31.5" x14ac:dyDescent="0.25">
      <c r="A93" s="17" t="s">
        <v>65</v>
      </c>
    </row>
    <row r="94" spans="1:8" x14ac:dyDescent="0.25">
      <c r="A94" s="17" t="s">
        <v>146</v>
      </c>
    </row>
    <row r="95" spans="1:8" ht="21" customHeight="1" x14ac:dyDescent="0.25">
      <c r="A95" s="17" t="s">
        <v>147</v>
      </c>
    </row>
    <row r="96" spans="1:8" x14ac:dyDescent="0.25">
      <c r="A96" s="21" t="s">
        <v>148</v>
      </c>
      <c r="H96" s="6" t="e">
        <f>AVERAGE(H73:H95)</f>
        <v>#DIV/0!</v>
      </c>
    </row>
  </sheetData>
  <mergeCells count="1">
    <mergeCell ref="A1:L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CB018DD-84AF-4141-87A8-681220D842AC}">
          <x14:formula1>
            <xm:f>'Scoring Guide'!$B$1:$B$5</xm:f>
          </x14:formula1>
          <xm:sqref>H92:H95 H3:H24 H26:H33 H46:H49 H53:H62 H37:H44 H64:H69 H73:H82 H89:H90 H84:H88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78F51-7832-4A4D-8A2A-A92C0F22F182}">
  <dimension ref="A1:Q88"/>
  <sheetViews>
    <sheetView topLeftCell="A34" zoomScale="80" zoomScaleNormal="80" workbookViewId="0">
      <selection activeCell="K42" sqref="K42"/>
    </sheetView>
  </sheetViews>
  <sheetFormatPr defaultRowHeight="15" x14ac:dyDescent="0.25"/>
  <cols>
    <col min="1" max="1" width="71.42578125" customWidth="1"/>
    <col min="2" max="2" width="13.28515625" style="88" customWidth="1"/>
    <col min="3" max="3" width="17.28515625" style="91" customWidth="1"/>
    <col min="4" max="4" width="18.140625" customWidth="1"/>
    <col min="5" max="17" width="8.85546875" style="22"/>
  </cols>
  <sheetData>
    <row r="1" spans="1:4" ht="31.5" x14ac:dyDescent="0.5">
      <c r="A1" s="46" t="s">
        <v>149</v>
      </c>
    </row>
    <row r="2" spans="1:4" ht="54.6" customHeight="1" thickBot="1" x14ac:dyDescent="0.3">
      <c r="A2" s="41" t="s">
        <v>150</v>
      </c>
      <c r="B2" s="89" t="s">
        <v>159</v>
      </c>
      <c r="C2" s="89" t="s">
        <v>160</v>
      </c>
      <c r="D2" s="38" t="s">
        <v>151</v>
      </c>
    </row>
    <row r="3" spans="1:4" ht="15.75" x14ac:dyDescent="0.25">
      <c r="A3" s="47" t="s">
        <v>14</v>
      </c>
      <c r="B3" s="93" t="str">
        <f>IFERROR(AVERAGE(PAandE[Baseline]),"-")</f>
        <v>-</v>
      </c>
      <c r="C3" s="94" t="str">
        <f>IFERROR(AVERAGE(PAandE[Remeasurement]),"-")</f>
        <v>-</v>
      </c>
      <c r="D3" s="40" t="str">
        <f>IFERROR((C3-B3)/B3,"-")</f>
        <v>-</v>
      </c>
    </row>
    <row r="4" spans="1:4" ht="15.75" x14ac:dyDescent="0.25">
      <c r="A4" s="32" t="s">
        <v>152</v>
      </c>
      <c r="B4" s="95" t="str">
        <f>IFERROR(AVERAGE(PartnershipwithFamilies[Baseline]),"-")</f>
        <v>-</v>
      </c>
      <c r="C4" s="96" t="str">
        <f>IFERROR(AVERAGE(PartnershipwithFamilies[Remeasurement]),"-")</f>
        <v>-</v>
      </c>
      <c r="D4" s="39" t="str">
        <f>IFERROR((C4-B4)/B4,"-")</f>
        <v>-</v>
      </c>
    </row>
    <row r="5" spans="1:4" ht="15.75" x14ac:dyDescent="0.25">
      <c r="A5" s="47" t="s">
        <v>153</v>
      </c>
      <c r="B5" s="93" t="str">
        <f>IFERROR(AVERAGE(Bldgtrustingrel[Baseline]),"-")</f>
        <v>-</v>
      </c>
      <c r="C5" s="94" t="str">
        <f>IFERROR(AVERAGE(Bldgtrustingrel[Remeasurement]),"-")</f>
        <v>-</v>
      </c>
      <c r="D5" s="94" t="str">
        <f t="shared" ref="D5:D8" si="0">IFERROR((C5-B5)/B5,"-")</f>
        <v>-</v>
      </c>
    </row>
    <row r="6" spans="1:4" ht="15.75" x14ac:dyDescent="0.25">
      <c r="A6" s="32" t="s">
        <v>52</v>
      </c>
      <c r="B6" s="95" t="str">
        <f>IFERROR(AVERAGE(PtCtdCareCoord[Baseline]),"-")</f>
        <v>-</v>
      </c>
      <c r="C6" s="96" t="str">
        <f>IFERROR(AVERAGE(PtCtdCareCoord[Remeasurement]),"-")</f>
        <v>-</v>
      </c>
      <c r="D6" s="39" t="str">
        <f t="shared" si="0"/>
        <v>-</v>
      </c>
    </row>
    <row r="7" spans="1:4" ht="15.75" x14ac:dyDescent="0.25">
      <c r="A7" s="47" t="s">
        <v>154</v>
      </c>
      <c r="B7" s="93" t="str">
        <f>IFERROR(AVERAGE(Leadership[Baseline]),"-")</f>
        <v>-</v>
      </c>
      <c r="C7" s="94" t="str">
        <f>IFERROR(AVERAGE(Leadership[Remeasurement]),"-")</f>
        <v>-</v>
      </c>
      <c r="D7" s="97" t="str">
        <f t="shared" si="0"/>
        <v>-</v>
      </c>
    </row>
    <row r="8" spans="1:4" ht="18.75" x14ac:dyDescent="0.3">
      <c r="A8" s="48" t="s">
        <v>155</v>
      </c>
      <c r="B8" s="98" t="str">
        <f>IFERROR(SUBTOTAL(101,B3:B7), "-")</f>
        <v>-</v>
      </c>
      <c r="C8" s="99" t="str">
        <f>IFERROR(SUBTOTAL(101,C3:C7),"-")</f>
        <v>-</v>
      </c>
      <c r="D8" s="100" t="str">
        <f t="shared" si="0"/>
        <v>-</v>
      </c>
    </row>
    <row r="9" spans="1:4" ht="31.9" customHeight="1" x14ac:dyDescent="0.5">
      <c r="A9" s="49" t="s">
        <v>156</v>
      </c>
      <c r="B9" s="45"/>
      <c r="C9" s="92"/>
      <c r="D9" s="22"/>
    </row>
    <row r="10" spans="1:4" ht="39" customHeight="1" x14ac:dyDescent="0.25">
      <c r="A10" s="22"/>
      <c r="B10" s="45"/>
      <c r="C10" s="92"/>
      <c r="D10" s="22"/>
    </row>
    <row r="11" spans="1:4" ht="19.5" thickBot="1" x14ac:dyDescent="0.35">
      <c r="A11" s="26" t="s">
        <v>14</v>
      </c>
      <c r="B11" s="89" t="s">
        <v>159</v>
      </c>
      <c r="C11" s="89" t="s">
        <v>160</v>
      </c>
      <c r="D11" s="27" t="s">
        <v>151</v>
      </c>
    </row>
    <row r="12" spans="1:4" ht="35.450000000000003" customHeight="1" x14ac:dyDescent="0.25">
      <c r="A12" s="24" t="s">
        <v>16</v>
      </c>
      <c r="B12" s="36" t="str">
        <f>IFERROR(AVERAGE('Assessment Tool'!$B$4:$B$7),"-")</f>
        <v>-</v>
      </c>
      <c r="C12" s="36" t="str">
        <f>IFERROR(AVERAGE('Assessment Tool'!D$4:D$7),"-")</f>
        <v>-</v>
      </c>
      <c r="D12" s="25" t="str">
        <f>IFERROR((C12-B12)/B12,"-")</f>
        <v>-</v>
      </c>
    </row>
    <row r="13" spans="1:4" ht="36.6" customHeight="1" x14ac:dyDescent="0.25">
      <c r="A13" s="24" t="s">
        <v>18</v>
      </c>
      <c r="B13" s="36" t="str">
        <f>IFERROR(AVERAGE('Assessment Tool'!$B$9:$B$12),"-")</f>
        <v>-</v>
      </c>
      <c r="C13" s="36" t="str">
        <f>IFERROR(AVERAGE('Assessment Tool'!$D$9:$D$12),"-")</f>
        <v>-</v>
      </c>
      <c r="D13" s="25" t="str">
        <f>IFERROR((C13-B13)/B13,"-")</f>
        <v>-</v>
      </c>
    </row>
    <row r="14" spans="1:4" ht="24.6" customHeight="1" x14ac:dyDescent="0.25">
      <c r="A14" s="24" t="s">
        <v>21</v>
      </c>
      <c r="B14" s="36" t="str">
        <f>IFERROR(AVERAGE('Assessment Tool'!$B$14:$B$17),"-")</f>
        <v>-</v>
      </c>
      <c r="C14" s="36" t="str">
        <f>IFERROR(AVERAGE('Assessment Tool'!$D$14:$D$17),"-")</f>
        <v>-</v>
      </c>
      <c r="D14" s="25" t="str">
        <f>IFERROR((C14-B14)/B14,"-")</f>
        <v>-</v>
      </c>
    </row>
    <row r="15" spans="1:4" ht="31.9" customHeight="1" x14ac:dyDescent="0.25">
      <c r="A15" s="24" t="s">
        <v>26</v>
      </c>
      <c r="B15" s="36" t="str">
        <f>IFERROR(AVERAGE('Assessment Tool'!$B$19:$B$22),"-")</f>
        <v>-</v>
      </c>
      <c r="C15" s="36" t="str">
        <f>IFERROR(AVERAGE('Assessment Tool'!$D$19:$D$22),"-")</f>
        <v>-</v>
      </c>
      <c r="D15" s="25" t="str">
        <f>IFERROR((C15-B15)/B15,"-")</f>
        <v>-</v>
      </c>
    </row>
    <row r="16" spans="1:4" ht="30" customHeight="1" x14ac:dyDescent="0.25">
      <c r="A16" s="28"/>
      <c r="B16" s="45"/>
      <c r="C16" s="45"/>
      <c r="D16" s="29"/>
    </row>
    <row r="17" spans="1:4" ht="19.149999999999999" customHeight="1" x14ac:dyDescent="0.25">
      <c r="A17" s="28"/>
      <c r="B17" s="45"/>
      <c r="C17" s="45"/>
      <c r="D17" s="29"/>
    </row>
    <row r="18" spans="1:4" ht="15.75" x14ac:dyDescent="0.25">
      <c r="A18" s="28"/>
      <c r="B18" s="45"/>
      <c r="C18" s="45"/>
      <c r="D18" s="29"/>
    </row>
    <row r="19" spans="1:4" ht="39.6" customHeight="1" thickBot="1" x14ac:dyDescent="0.35">
      <c r="A19" s="26" t="s">
        <v>31</v>
      </c>
      <c r="B19" s="89" t="s">
        <v>159</v>
      </c>
      <c r="C19" s="89" t="s">
        <v>160</v>
      </c>
      <c r="D19" s="27" t="s">
        <v>151</v>
      </c>
    </row>
    <row r="20" spans="1:4" ht="39" customHeight="1" x14ac:dyDescent="0.25">
      <c r="A20" s="24" t="s">
        <v>32</v>
      </c>
      <c r="B20" s="30" t="str">
        <f>IFERROR(AVERAGE('Assessment Tool'!$B$25:$B$28),"-")</f>
        <v>-</v>
      </c>
      <c r="C20" s="30" t="str">
        <f>IFERROR(AVERAGE('Assessment Tool'!$D$25:$D$28),"-")</f>
        <v>-</v>
      </c>
      <c r="D20" s="25" t="str">
        <f>IFERROR((C20-B20)/B20,"-")</f>
        <v>-</v>
      </c>
    </row>
    <row r="21" spans="1:4" ht="51.6" customHeight="1" x14ac:dyDescent="0.25">
      <c r="A21" s="24" t="s">
        <v>36</v>
      </c>
      <c r="B21" s="31" t="str">
        <f>IFERROR(AVERAGE('Assessment Tool'!$B$30:$B$33),"-")</f>
        <v>-</v>
      </c>
      <c r="C21" s="31" t="str">
        <f>IFERROR(AVERAGE('Assessment Tool'!$D$30:$D33),"-")</f>
        <v>-</v>
      </c>
      <c r="D21" s="25" t="str">
        <f>IFERROR((C21-B21)/B21,"-")</f>
        <v>-</v>
      </c>
    </row>
    <row r="22" spans="1:4" ht="37.9" customHeight="1" x14ac:dyDescent="0.25">
      <c r="A22" s="28"/>
      <c r="B22" s="90"/>
      <c r="C22" s="90"/>
      <c r="D22" s="33"/>
    </row>
    <row r="23" spans="1:4" ht="32.450000000000003" customHeight="1" x14ac:dyDescent="0.25">
      <c r="A23" s="28"/>
      <c r="B23" s="90"/>
      <c r="C23" s="90"/>
      <c r="D23" s="33"/>
    </row>
    <row r="24" spans="1:4" ht="19.5" thickBot="1" x14ac:dyDescent="0.35">
      <c r="A24" s="26" t="s">
        <v>41</v>
      </c>
      <c r="B24" s="89" t="s">
        <v>159</v>
      </c>
      <c r="C24" s="89" t="s">
        <v>160</v>
      </c>
      <c r="D24" s="27" t="s">
        <v>151</v>
      </c>
    </row>
    <row r="25" spans="1:4" ht="31.5" x14ac:dyDescent="0.25">
      <c r="A25" s="34" t="s">
        <v>42</v>
      </c>
      <c r="B25" s="30" t="str">
        <f>IFERROR(AVERAGE('Assessment Tool'!$B$39:$B$369),"-")</f>
        <v>-</v>
      </c>
      <c r="C25" s="30" t="str">
        <f>IFERROR(AVERAGE('Assessment Tool'!$D$36:$D$39),"-")</f>
        <v>-</v>
      </c>
      <c r="D25" s="35" t="str">
        <f>IFERROR((C25-B25)/B25,"-")</f>
        <v>-</v>
      </c>
    </row>
    <row r="26" spans="1:4" ht="31.5" x14ac:dyDescent="0.25">
      <c r="A26" s="24" t="s">
        <v>47</v>
      </c>
      <c r="B26" s="31" t="str">
        <f>IFERROR(AVERAGE('Assessment Tool'!$B$41:$B$44),"-")</f>
        <v>-</v>
      </c>
      <c r="C26" s="31" t="str">
        <f>IFERROR(AVERAGE('Assessment Tool'!$D$41:$D$44),"-")</f>
        <v>-</v>
      </c>
      <c r="D26" s="25" t="str">
        <f>IFERROR((C26-B26)/B26,"-")</f>
        <v>-</v>
      </c>
    </row>
    <row r="27" spans="1:4" ht="15.75" x14ac:dyDescent="0.25">
      <c r="A27" s="28"/>
      <c r="B27" s="45"/>
      <c r="C27" s="90"/>
      <c r="D27" s="29"/>
    </row>
    <row r="28" spans="1:4" ht="63" customHeight="1" x14ac:dyDescent="0.25">
      <c r="A28" s="28"/>
      <c r="B28" s="45"/>
      <c r="C28" s="45"/>
      <c r="D28" s="29"/>
    </row>
    <row r="29" spans="1:4" ht="19.5" thickBot="1" x14ac:dyDescent="0.35">
      <c r="A29" s="26" t="s">
        <v>52</v>
      </c>
      <c r="B29" s="89" t="s">
        <v>159</v>
      </c>
      <c r="C29" s="89" t="s">
        <v>160</v>
      </c>
      <c r="D29" s="27" t="s">
        <v>151</v>
      </c>
    </row>
    <row r="30" spans="1:4" ht="37.15" customHeight="1" x14ac:dyDescent="0.25">
      <c r="A30" s="34" t="s">
        <v>53</v>
      </c>
      <c r="B30" s="30" t="str">
        <f>IFERROR(AVERAGE('Assessment Tool'!$B$47:$B$50),"-")</f>
        <v>-</v>
      </c>
      <c r="C30" s="30" t="str">
        <f>IFERROR(AVERAGE('Assessment Tool'!$D$47:$E$50),"-")</f>
        <v>-</v>
      </c>
      <c r="D30" s="35" t="str">
        <f>IFERROR((C30-B30)/B30,"-")</f>
        <v>-</v>
      </c>
    </row>
    <row r="31" spans="1:4" ht="35.450000000000003" customHeight="1" x14ac:dyDescent="0.25">
      <c r="A31" s="24" t="s">
        <v>58</v>
      </c>
      <c r="B31" s="36" t="str">
        <f>IFERROR(AVERAGE('Assessment Tool'!$B$52:$B$55),"-")</f>
        <v>-</v>
      </c>
      <c r="C31" s="36" t="str">
        <f>IFERROR(AVERAGE('Assessment Tool'!$D$52:$D$55),"-")</f>
        <v>-</v>
      </c>
      <c r="D31" s="25" t="str">
        <f>IFERROR((C31-B31)/B31,"-")</f>
        <v>-</v>
      </c>
    </row>
    <row r="32" spans="1:4" ht="34.9" customHeight="1" x14ac:dyDescent="0.25">
      <c r="A32" s="24" t="s">
        <v>63</v>
      </c>
      <c r="B32" s="36" t="str">
        <f>IFERROR(AVERAGE('Assessment Tool'!$B$57:$B$60),"-")</f>
        <v>-</v>
      </c>
      <c r="C32" s="36" t="str">
        <f>IFERROR(AVERAGE('Assessment Tool'!$D$57:$D$60),"-")</f>
        <v>-</v>
      </c>
      <c r="D32" s="25" t="str">
        <f>IFERROR((C32-B32)/B32,"-")</f>
        <v>-</v>
      </c>
    </row>
    <row r="33" spans="1:4" ht="34.9" customHeight="1" x14ac:dyDescent="0.25">
      <c r="A33" s="28"/>
      <c r="B33" s="45"/>
      <c r="C33" s="45"/>
      <c r="D33" s="29"/>
    </row>
    <row r="34" spans="1:4" ht="34.9" customHeight="1" x14ac:dyDescent="0.25">
      <c r="A34" s="28"/>
      <c r="B34" s="45"/>
      <c r="C34" s="45"/>
      <c r="D34" s="29"/>
    </row>
    <row r="35" spans="1:4" ht="24" thickBot="1" x14ac:dyDescent="0.4">
      <c r="A35" s="37" t="s">
        <v>68</v>
      </c>
      <c r="B35" s="89" t="s">
        <v>159</v>
      </c>
      <c r="C35" s="89" t="s">
        <v>160</v>
      </c>
      <c r="D35" s="27" t="s">
        <v>151</v>
      </c>
    </row>
    <row r="36" spans="1:4" ht="15.75" x14ac:dyDescent="0.25">
      <c r="A36" s="47" t="s">
        <v>69</v>
      </c>
      <c r="B36" s="30" t="str">
        <f>IFERROR(AVERAGE('Assessment Tool'!$B$63:$B$66),"-")</f>
        <v>-</v>
      </c>
      <c r="C36" s="30" t="str">
        <f>IFERROR(AVERAGE('Assessment Tool'!$D$63:$D$66),"-")</f>
        <v>-</v>
      </c>
      <c r="D36" s="35" t="str">
        <f>IFERROR((C36-B36)/B36,"-")</f>
        <v>-</v>
      </c>
    </row>
    <row r="37" spans="1:4" x14ac:dyDescent="0.25">
      <c r="A37" s="29"/>
      <c r="B37" s="45"/>
      <c r="C37" s="45"/>
      <c r="D37" s="29"/>
    </row>
    <row r="38" spans="1:4" ht="40.15" customHeight="1" x14ac:dyDescent="0.25">
      <c r="A38" s="29"/>
      <c r="B38" s="45"/>
      <c r="C38" s="45"/>
      <c r="D38" s="29"/>
    </row>
    <row r="39" spans="1:4" x14ac:dyDescent="0.25">
      <c r="A39" s="29"/>
      <c r="B39" s="45"/>
      <c r="C39" s="45"/>
      <c r="D39" s="29"/>
    </row>
    <row r="40" spans="1:4" ht="66.599999999999994" customHeight="1" x14ac:dyDescent="0.25"/>
    <row r="41" spans="1:4" ht="16.149999999999999" customHeight="1" x14ac:dyDescent="0.25"/>
    <row r="44" spans="1:4" ht="16.149999999999999" customHeight="1" x14ac:dyDescent="0.25"/>
    <row r="46" spans="1:4" ht="18.75" x14ac:dyDescent="0.3">
      <c r="A46" s="50"/>
      <c r="B46" s="45"/>
      <c r="C46" s="92"/>
      <c r="D46" s="22"/>
    </row>
    <row r="47" spans="1:4" x14ac:dyDescent="0.25">
      <c r="A47" s="22"/>
      <c r="B47" s="45"/>
      <c r="C47" s="92"/>
      <c r="D47" s="22"/>
    </row>
    <row r="48" spans="1:4" x14ac:dyDescent="0.25">
      <c r="A48" s="22"/>
      <c r="B48" s="45"/>
      <c r="C48" s="92"/>
      <c r="D48" s="22"/>
    </row>
    <row r="49" spans="1:4" x14ac:dyDescent="0.25">
      <c r="A49" s="22"/>
      <c r="B49" s="45"/>
      <c r="C49" s="92"/>
      <c r="D49" s="22"/>
    </row>
    <row r="50" spans="1:4" x14ac:dyDescent="0.25">
      <c r="A50" s="22"/>
      <c r="B50" s="45"/>
      <c r="C50" s="92"/>
      <c r="D50" s="22"/>
    </row>
    <row r="51" spans="1:4" x14ac:dyDescent="0.25">
      <c r="A51" s="22"/>
      <c r="B51" s="45"/>
      <c r="C51" s="92"/>
      <c r="D51" s="22"/>
    </row>
    <row r="52" spans="1:4" x14ac:dyDescent="0.25">
      <c r="A52" s="22"/>
      <c r="B52" s="45"/>
      <c r="C52" s="92"/>
      <c r="D52" s="22"/>
    </row>
    <row r="53" spans="1:4" x14ac:dyDescent="0.25">
      <c r="A53" s="22"/>
      <c r="B53" s="45"/>
      <c r="C53" s="92"/>
      <c r="D53" s="22"/>
    </row>
    <row r="54" spans="1:4" x14ac:dyDescent="0.25">
      <c r="A54" s="22"/>
      <c r="B54" s="45"/>
      <c r="C54" s="92"/>
      <c r="D54" s="22"/>
    </row>
    <row r="55" spans="1:4" x14ac:dyDescent="0.25">
      <c r="A55" s="22"/>
      <c r="B55" s="45"/>
      <c r="C55" s="92"/>
      <c r="D55" s="22"/>
    </row>
    <row r="56" spans="1:4" x14ac:dyDescent="0.25">
      <c r="A56" s="22"/>
      <c r="B56" s="45"/>
      <c r="C56" s="92"/>
      <c r="D56" s="22"/>
    </row>
    <row r="57" spans="1:4" x14ac:dyDescent="0.25">
      <c r="A57" s="22"/>
      <c r="B57" s="45"/>
      <c r="C57" s="92"/>
      <c r="D57" s="22"/>
    </row>
    <row r="58" spans="1:4" x14ac:dyDescent="0.25">
      <c r="A58" s="22"/>
      <c r="B58" s="45"/>
      <c r="C58" s="92"/>
      <c r="D58" s="22"/>
    </row>
    <row r="59" spans="1:4" x14ac:dyDescent="0.25">
      <c r="A59" s="22"/>
      <c r="B59" s="45"/>
      <c r="C59" s="92"/>
      <c r="D59" s="22"/>
    </row>
    <row r="60" spans="1:4" x14ac:dyDescent="0.25">
      <c r="A60" s="22"/>
      <c r="B60" s="45"/>
      <c r="C60" s="92"/>
      <c r="D60" s="22"/>
    </row>
    <row r="61" spans="1:4" x14ac:dyDescent="0.25">
      <c r="A61" s="22"/>
      <c r="B61" s="45"/>
      <c r="C61" s="92"/>
      <c r="D61" s="22"/>
    </row>
    <row r="62" spans="1:4" x14ac:dyDescent="0.25">
      <c r="A62" s="22"/>
      <c r="B62" s="45"/>
      <c r="C62" s="92"/>
      <c r="D62" s="22"/>
    </row>
    <row r="63" spans="1:4" x14ac:dyDescent="0.25">
      <c r="A63" s="22"/>
      <c r="B63" s="45"/>
      <c r="C63" s="92"/>
      <c r="D63" s="22"/>
    </row>
    <row r="64" spans="1:4" x14ac:dyDescent="0.25">
      <c r="A64" s="22"/>
      <c r="B64" s="45"/>
      <c r="C64" s="92"/>
      <c r="D64" s="22"/>
    </row>
    <row r="65" spans="1:4" x14ac:dyDescent="0.25">
      <c r="A65" s="22"/>
      <c r="B65" s="45"/>
      <c r="C65" s="92"/>
      <c r="D65" s="22"/>
    </row>
    <row r="66" spans="1:4" x14ac:dyDescent="0.25">
      <c r="A66" s="22"/>
      <c r="B66" s="45"/>
      <c r="C66" s="92"/>
      <c r="D66" s="22"/>
    </row>
    <row r="67" spans="1:4" x14ac:dyDescent="0.25">
      <c r="A67" s="22"/>
      <c r="B67" s="45"/>
      <c r="C67" s="92"/>
      <c r="D67" s="22"/>
    </row>
    <row r="68" spans="1:4" x14ac:dyDescent="0.25">
      <c r="A68" s="22"/>
      <c r="B68" s="45"/>
      <c r="C68" s="92"/>
      <c r="D68" s="22"/>
    </row>
    <row r="69" spans="1:4" x14ac:dyDescent="0.25">
      <c r="A69" s="22"/>
      <c r="B69" s="45"/>
      <c r="C69" s="92"/>
      <c r="D69" s="22"/>
    </row>
    <row r="70" spans="1:4" x14ac:dyDescent="0.25">
      <c r="A70" s="22"/>
      <c r="B70" s="45"/>
      <c r="C70" s="92"/>
      <c r="D70" s="22"/>
    </row>
    <row r="71" spans="1:4" x14ac:dyDescent="0.25">
      <c r="A71" s="22"/>
      <c r="B71" s="45"/>
      <c r="C71" s="92"/>
      <c r="D71" s="22"/>
    </row>
    <row r="72" spans="1:4" x14ac:dyDescent="0.25">
      <c r="A72" s="22"/>
      <c r="B72" s="45"/>
      <c r="C72" s="92"/>
      <c r="D72" s="22"/>
    </row>
    <row r="73" spans="1:4" x14ac:dyDescent="0.25">
      <c r="A73" s="22"/>
      <c r="B73" s="45"/>
      <c r="C73" s="92"/>
      <c r="D73" s="22"/>
    </row>
    <row r="74" spans="1:4" x14ac:dyDescent="0.25">
      <c r="A74" s="22"/>
      <c r="B74" s="45"/>
      <c r="C74" s="92"/>
      <c r="D74" s="22"/>
    </row>
    <row r="75" spans="1:4" x14ac:dyDescent="0.25">
      <c r="A75" s="22"/>
      <c r="B75" s="45"/>
      <c r="C75" s="92"/>
      <c r="D75" s="22"/>
    </row>
    <row r="76" spans="1:4" x14ac:dyDescent="0.25">
      <c r="A76" s="22"/>
      <c r="B76" s="45"/>
      <c r="C76" s="92"/>
      <c r="D76" s="22"/>
    </row>
    <row r="77" spans="1:4" x14ac:dyDescent="0.25">
      <c r="A77" s="22"/>
      <c r="B77" s="45"/>
      <c r="C77" s="92"/>
      <c r="D77" s="22"/>
    </row>
    <row r="78" spans="1:4" x14ac:dyDescent="0.25">
      <c r="A78" s="22"/>
      <c r="B78" s="45"/>
      <c r="C78" s="92"/>
      <c r="D78" s="22"/>
    </row>
    <row r="79" spans="1:4" x14ac:dyDescent="0.25">
      <c r="A79" s="22"/>
      <c r="B79" s="45"/>
      <c r="C79" s="92"/>
      <c r="D79" s="22"/>
    </row>
    <row r="80" spans="1:4" x14ac:dyDescent="0.25">
      <c r="A80" s="22"/>
      <c r="B80" s="45"/>
      <c r="C80" s="92"/>
      <c r="D80" s="22"/>
    </row>
    <row r="81" spans="1:4" x14ac:dyDescent="0.25">
      <c r="A81" s="22"/>
      <c r="B81" s="45"/>
      <c r="C81" s="92"/>
      <c r="D81" s="22"/>
    </row>
    <row r="82" spans="1:4" x14ac:dyDescent="0.25">
      <c r="A82" s="22"/>
      <c r="B82" s="45"/>
      <c r="C82" s="92"/>
      <c r="D82" s="22"/>
    </row>
    <row r="83" spans="1:4" x14ac:dyDescent="0.25">
      <c r="A83" s="22"/>
      <c r="B83" s="45"/>
      <c r="C83" s="92"/>
      <c r="D83" s="22"/>
    </row>
    <row r="84" spans="1:4" x14ac:dyDescent="0.25">
      <c r="A84" s="22"/>
      <c r="B84" s="45"/>
      <c r="C84" s="92"/>
      <c r="D84" s="22"/>
    </row>
    <row r="85" spans="1:4" x14ac:dyDescent="0.25">
      <c r="A85" s="22"/>
      <c r="B85" s="45"/>
      <c r="C85" s="92"/>
      <c r="D85" s="22"/>
    </row>
    <row r="86" spans="1:4" x14ac:dyDescent="0.25">
      <c r="A86" s="22"/>
      <c r="B86" s="45"/>
      <c r="C86" s="92"/>
      <c r="D86" s="22"/>
    </row>
    <row r="87" spans="1:4" x14ac:dyDescent="0.25">
      <c r="A87" s="22"/>
      <c r="B87" s="45"/>
      <c r="C87" s="92"/>
      <c r="D87" s="22"/>
    </row>
    <row r="88" spans="1:4" x14ac:dyDescent="0.25">
      <c r="A88" s="22"/>
      <c r="B88" s="45"/>
      <c r="C88" s="92"/>
      <c r="D88" s="22"/>
    </row>
  </sheetData>
  <sheetProtection algorithmName="SHA-512" hashValue="82NRqP/RVpv0srKZ0c9E7FcA6+FH7O3+5qClAJTCHPJEm4N6DTrNlNBVRw/7qqolH41NWbj3dsE2+HUOyUvF0Q==" saltValue="qRIDPMWFbWIoQ1mrccH3Lw==" spinCount="100000" sheet="1" objects="1" scenarios="1"/>
  <phoneticPr fontId="19" type="noConversion"/>
  <conditionalFormatting sqref="D3:D4 D6">
    <cfRule type="cellIs" dxfId="5" priority="1" operator="lessThan">
      <formula>0</formula>
    </cfRule>
  </conditionalFormatting>
  <conditionalFormatting sqref="D12:D15">
    <cfRule type="cellIs" dxfId="4" priority="10" operator="lessThan">
      <formula>0</formula>
    </cfRule>
  </conditionalFormatting>
  <conditionalFormatting sqref="D20:D21">
    <cfRule type="cellIs" dxfId="3" priority="5" operator="lessThan">
      <formula>0</formula>
    </cfRule>
  </conditionalFormatting>
  <conditionalFormatting sqref="D25:D26">
    <cfRule type="cellIs" dxfId="2" priority="4" operator="lessThan">
      <formula>0</formula>
    </cfRule>
  </conditionalFormatting>
  <conditionalFormatting sqref="D30:D32">
    <cfRule type="cellIs" dxfId="1" priority="3" operator="lessThan">
      <formula>0</formula>
    </cfRule>
  </conditionalFormatting>
  <conditionalFormatting sqref="D36">
    <cfRule type="cellIs" dxfId="0" priority="2" operator="lessThan">
      <formula>0</formula>
    </cfRule>
  </conditionalFormatting>
  <pageMargins left="0.7" right="0.7" top="0.75" bottom="0.75" header="0.3" footer="0.3"/>
  <pageSetup scale="72" fitToHeight="0" orientation="portrait" r:id="rId1"/>
  <headerFooter>
    <oddHeader>&amp;CPATIENT AND FAMILY EXPERIENCE ASSESSMENT</oddHeader>
    <oddFooter>&amp;C&amp;P</oddFooter>
  </headerFooter>
  <rowBreaks count="1" manualBreakCount="1">
    <brk id="22" max="17" man="1"/>
  </rowBreaks>
  <ignoredErrors>
    <ignoredError sqref="D3:D15 B20:D31 D32" calculatedColumn="1"/>
  </ignoredErrors>
  <drawing r:id="rId2"/>
  <tableParts count="6">
    <tablePart r:id="rId3"/>
    <tablePart r:id="rId4"/>
    <tablePart r:id="rId5"/>
    <tablePart r:id="rId6"/>
    <tablePart r:id="rId7"/>
    <tablePart r:id="rId8"/>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81663-9B18-4A98-97FF-53E3CAE77D2C}">
  <dimension ref="A1:AG94"/>
  <sheetViews>
    <sheetView topLeftCell="A72" zoomScale="70" zoomScaleNormal="70" workbookViewId="0">
      <selection activeCell="A93" sqref="A93"/>
    </sheetView>
  </sheetViews>
  <sheetFormatPr defaultRowHeight="15" x14ac:dyDescent="0.25"/>
  <cols>
    <col min="1" max="1" width="202.140625" style="63" customWidth="1"/>
    <col min="2" max="33" width="9.140625" style="22"/>
  </cols>
  <sheetData>
    <row r="1" spans="1:1" ht="20.25" x14ac:dyDescent="0.25">
      <c r="A1" s="52" t="s">
        <v>164</v>
      </c>
    </row>
    <row r="2" spans="1:1" ht="57.75" customHeight="1" x14ac:dyDescent="0.25">
      <c r="A2" s="53" t="s">
        <v>165</v>
      </c>
    </row>
    <row r="3" spans="1:1" ht="20.25" x14ac:dyDescent="0.25">
      <c r="A3" s="54" t="s">
        <v>166</v>
      </c>
    </row>
    <row r="4" spans="1:1" ht="60" customHeight="1" x14ac:dyDescent="0.25">
      <c r="A4" s="53" t="s">
        <v>167</v>
      </c>
    </row>
    <row r="5" spans="1:1" ht="20.25" x14ac:dyDescent="0.25">
      <c r="A5" s="54" t="s">
        <v>168</v>
      </c>
    </row>
    <row r="6" spans="1:1" ht="21" customHeight="1" x14ac:dyDescent="0.25">
      <c r="A6" s="53" t="s">
        <v>169</v>
      </c>
    </row>
    <row r="7" spans="1:1" ht="18.75" x14ac:dyDescent="0.25">
      <c r="A7" s="55" t="s">
        <v>170</v>
      </c>
    </row>
    <row r="8" spans="1:1" ht="18.75" x14ac:dyDescent="0.25">
      <c r="A8" s="55" t="s">
        <v>171</v>
      </c>
    </row>
    <row r="9" spans="1:1" ht="18.75" x14ac:dyDescent="0.25">
      <c r="A9" s="55" t="s">
        <v>172</v>
      </c>
    </row>
    <row r="10" spans="1:1" ht="18.75" x14ac:dyDescent="0.25">
      <c r="A10" s="55" t="s">
        <v>173</v>
      </c>
    </row>
    <row r="11" spans="1:1" ht="17.25" x14ac:dyDescent="0.25">
      <c r="A11" s="56" t="s">
        <v>241</v>
      </c>
    </row>
    <row r="12" spans="1:1" ht="17.25" x14ac:dyDescent="0.25">
      <c r="A12" s="56" t="s">
        <v>174</v>
      </c>
    </row>
    <row r="13" spans="1:1" ht="17.25" x14ac:dyDescent="0.25">
      <c r="A13" s="56" t="s">
        <v>175</v>
      </c>
    </row>
    <row r="14" spans="1:1" ht="17.25" x14ac:dyDescent="0.25">
      <c r="A14" s="56" t="s">
        <v>176</v>
      </c>
    </row>
    <row r="15" spans="1:1" ht="20.25" x14ac:dyDescent="0.25">
      <c r="A15" s="54" t="s">
        <v>177</v>
      </c>
    </row>
    <row r="16" spans="1:1" ht="72.75" customHeight="1" x14ac:dyDescent="0.25">
      <c r="A16" s="53" t="s">
        <v>178</v>
      </c>
    </row>
    <row r="17" spans="1:3" ht="36" customHeight="1" x14ac:dyDescent="0.25">
      <c r="A17" s="53" t="s">
        <v>179</v>
      </c>
    </row>
    <row r="18" spans="1:3" ht="36.75" customHeight="1" x14ac:dyDescent="0.25">
      <c r="A18" s="53" t="s">
        <v>180</v>
      </c>
    </row>
    <row r="19" spans="1:3" ht="20.25" x14ac:dyDescent="0.25">
      <c r="A19" s="54" t="s">
        <v>181</v>
      </c>
    </row>
    <row r="20" spans="1:3" ht="81" customHeight="1" x14ac:dyDescent="0.25">
      <c r="A20" s="53" t="s">
        <v>182</v>
      </c>
    </row>
    <row r="21" spans="1:3" ht="33" customHeight="1" x14ac:dyDescent="0.25">
      <c r="A21" s="53" t="s">
        <v>183</v>
      </c>
    </row>
    <row r="22" spans="1:3" ht="18.75" customHeight="1" x14ac:dyDescent="0.25">
      <c r="A22" s="53"/>
    </row>
    <row r="23" spans="1:3" ht="20.25" x14ac:dyDescent="0.25">
      <c r="A23" s="54" t="s">
        <v>184</v>
      </c>
    </row>
    <row r="24" spans="1:3" ht="9.75" customHeight="1" x14ac:dyDescent="0.25">
      <c r="A24" s="54"/>
    </row>
    <row r="25" spans="1:3" ht="26.25" customHeight="1" x14ac:dyDescent="0.25">
      <c r="A25" s="57" t="s">
        <v>14</v>
      </c>
      <c r="B25" s="51"/>
      <c r="C25" s="51"/>
    </row>
    <row r="26" spans="1:3" x14ac:dyDescent="0.25">
      <c r="A26" s="58" t="s">
        <v>185</v>
      </c>
    </row>
    <row r="27" spans="1:3" x14ac:dyDescent="0.25">
      <c r="A27" s="58" t="s">
        <v>186</v>
      </c>
    </row>
    <row r="28" spans="1:3" x14ac:dyDescent="0.25">
      <c r="A28" s="58" t="s">
        <v>187</v>
      </c>
    </row>
    <row r="29" spans="1:3" ht="18" customHeight="1" x14ac:dyDescent="0.25">
      <c r="A29" s="58" t="s">
        <v>188</v>
      </c>
    </row>
    <row r="30" spans="1:3" ht="20.25" customHeight="1" x14ac:dyDescent="0.25">
      <c r="A30" s="58" t="s">
        <v>189</v>
      </c>
    </row>
    <row r="31" spans="1:3" x14ac:dyDescent="0.25">
      <c r="A31" s="58" t="s">
        <v>190</v>
      </c>
    </row>
    <row r="32" spans="1:3" ht="22.5" customHeight="1" x14ac:dyDescent="0.25">
      <c r="A32" s="58" t="s">
        <v>191</v>
      </c>
    </row>
    <row r="33" spans="1:6" x14ac:dyDescent="0.25">
      <c r="A33" s="58" t="s">
        <v>192</v>
      </c>
    </row>
    <row r="34" spans="1:6" x14ac:dyDescent="0.25">
      <c r="A34" s="58" t="s">
        <v>193</v>
      </c>
    </row>
    <row r="35" spans="1:6" x14ac:dyDescent="0.25">
      <c r="A35" s="58" t="s">
        <v>194</v>
      </c>
    </row>
    <row r="36" spans="1:6" ht="9" customHeight="1" x14ac:dyDescent="0.25">
      <c r="A36" s="53"/>
    </row>
    <row r="37" spans="1:6" ht="27" customHeight="1" x14ac:dyDescent="0.25">
      <c r="A37" s="57" t="s">
        <v>195</v>
      </c>
      <c r="B37" s="51"/>
      <c r="C37" s="51"/>
      <c r="D37" s="51"/>
      <c r="E37" s="51"/>
      <c r="F37" s="51"/>
    </row>
    <row r="38" spans="1:6" x14ac:dyDescent="0.25">
      <c r="A38" s="58" t="s">
        <v>196</v>
      </c>
    </row>
    <row r="39" spans="1:6" x14ac:dyDescent="0.25">
      <c r="A39" s="58" t="s">
        <v>197</v>
      </c>
    </row>
    <row r="40" spans="1:6" x14ac:dyDescent="0.25">
      <c r="A40" s="58" t="s">
        <v>198</v>
      </c>
    </row>
    <row r="41" spans="1:6" x14ac:dyDescent="0.25">
      <c r="A41" s="58" t="s">
        <v>199</v>
      </c>
    </row>
    <row r="42" spans="1:6" x14ac:dyDescent="0.25">
      <c r="A42" s="58" t="s">
        <v>200</v>
      </c>
    </row>
    <row r="43" spans="1:6" x14ac:dyDescent="0.25">
      <c r="A43" s="58" t="s">
        <v>201</v>
      </c>
    </row>
    <row r="44" spans="1:6" ht="12.75" customHeight="1" x14ac:dyDescent="0.25">
      <c r="A44" s="53"/>
    </row>
    <row r="45" spans="1:6" ht="24.75" customHeight="1" x14ac:dyDescent="0.25">
      <c r="A45" s="57" t="s">
        <v>41</v>
      </c>
      <c r="B45" s="51"/>
      <c r="C45" s="51"/>
      <c r="D45" s="51"/>
      <c r="E45" s="51"/>
      <c r="F45" s="51"/>
    </row>
    <row r="46" spans="1:6" x14ac:dyDescent="0.25">
      <c r="A46" s="58" t="s">
        <v>202</v>
      </c>
    </row>
    <row r="47" spans="1:6" x14ac:dyDescent="0.25">
      <c r="A47" s="58" t="s">
        <v>203</v>
      </c>
    </row>
    <row r="48" spans="1:6" x14ac:dyDescent="0.25">
      <c r="A48" s="58" t="s">
        <v>204</v>
      </c>
    </row>
    <row r="49" spans="1:6" ht="19.5" customHeight="1" x14ac:dyDescent="0.25">
      <c r="A49" s="83" t="s">
        <v>239</v>
      </c>
    </row>
    <row r="50" spans="1:6" x14ac:dyDescent="0.25">
      <c r="A50" s="84" t="s">
        <v>240</v>
      </c>
    </row>
    <row r="51" spans="1:6" x14ac:dyDescent="0.25">
      <c r="A51" s="58" t="s">
        <v>205</v>
      </c>
    </row>
    <row r="52" spans="1:6" x14ac:dyDescent="0.25">
      <c r="A52" s="58" t="s">
        <v>206</v>
      </c>
    </row>
    <row r="53" spans="1:6" x14ac:dyDescent="0.25">
      <c r="A53" s="58"/>
    </row>
    <row r="54" spans="1:6" ht="22.5" customHeight="1" x14ac:dyDescent="0.25">
      <c r="A54" s="57" t="s">
        <v>52</v>
      </c>
      <c r="B54" s="51"/>
      <c r="C54" s="51"/>
      <c r="D54" s="51"/>
      <c r="E54" s="51"/>
      <c r="F54" s="51"/>
    </row>
    <row r="55" spans="1:6" x14ac:dyDescent="0.25">
      <c r="A55" s="58" t="s">
        <v>207</v>
      </c>
    </row>
    <row r="56" spans="1:6" x14ac:dyDescent="0.25">
      <c r="A56" s="58" t="s">
        <v>208</v>
      </c>
    </row>
    <row r="57" spans="1:6" x14ac:dyDescent="0.25">
      <c r="A57" s="58" t="s">
        <v>209</v>
      </c>
    </row>
    <row r="58" spans="1:6" x14ac:dyDescent="0.25">
      <c r="A58" s="85" t="s">
        <v>210</v>
      </c>
    </row>
    <row r="59" spans="1:6" x14ac:dyDescent="0.25">
      <c r="A59" s="60" t="s">
        <v>211</v>
      </c>
    </row>
    <row r="60" spans="1:6" x14ac:dyDescent="0.25">
      <c r="A60" s="58" t="s">
        <v>212</v>
      </c>
    </row>
    <row r="61" spans="1:6" x14ac:dyDescent="0.25">
      <c r="A61" s="58" t="s">
        <v>213</v>
      </c>
    </row>
    <row r="62" spans="1:6" x14ac:dyDescent="0.25">
      <c r="A62" s="60" t="s">
        <v>214</v>
      </c>
    </row>
    <row r="63" spans="1:6" x14ac:dyDescent="0.25">
      <c r="A63" s="60" t="s">
        <v>215</v>
      </c>
    </row>
    <row r="64" spans="1:6" x14ac:dyDescent="0.25">
      <c r="A64" s="60" t="s">
        <v>216</v>
      </c>
    </row>
    <row r="65" spans="1:1" ht="17.25" x14ac:dyDescent="0.25">
      <c r="A65" s="53"/>
    </row>
    <row r="66" spans="1:1" ht="24" customHeight="1" x14ac:dyDescent="0.25">
      <c r="A66" s="57" t="s">
        <v>68</v>
      </c>
    </row>
    <row r="67" spans="1:1" x14ac:dyDescent="0.25">
      <c r="A67" s="58" t="s">
        <v>217</v>
      </c>
    </row>
    <row r="68" spans="1:1" x14ac:dyDescent="0.25">
      <c r="A68" s="58" t="s">
        <v>218</v>
      </c>
    </row>
    <row r="69" spans="1:1" x14ac:dyDescent="0.25">
      <c r="A69" s="58" t="s">
        <v>219</v>
      </c>
    </row>
    <row r="70" spans="1:1" x14ac:dyDescent="0.25">
      <c r="A70" s="58" t="s">
        <v>220</v>
      </c>
    </row>
    <row r="71" spans="1:1" ht="30" x14ac:dyDescent="0.25">
      <c r="A71" s="60" t="s">
        <v>221</v>
      </c>
    </row>
    <row r="72" spans="1:1" x14ac:dyDescent="0.25">
      <c r="A72" s="60"/>
    </row>
    <row r="73" spans="1:1" ht="20.25" x14ac:dyDescent="0.25">
      <c r="A73" s="54" t="s">
        <v>222</v>
      </c>
    </row>
    <row r="74" spans="1:1" ht="30" x14ac:dyDescent="0.25">
      <c r="A74" s="60" t="s">
        <v>223</v>
      </c>
    </row>
    <row r="75" spans="1:1" ht="18.75" x14ac:dyDescent="0.25">
      <c r="A75" s="59" t="s">
        <v>224</v>
      </c>
    </row>
    <row r="76" spans="1:1" ht="18.75" x14ac:dyDescent="0.25">
      <c r="A76" s="59" t="s">
        <v>225</v>
      </c>
    </row>
    <row r="77" spans="1:1" ht="17.25" x14ac:dyDescent="0.25">
      <c r="A77" s="61"/>
    </row>
    <row r="78" spans="1:1" ht="20.25" x14ac:dyDescent="0.25">
      <c r="A78" s="54" t="s">
        <v>226</v>
      </c>
    </row>
    <row r="79" spans="1:1" x14ac:dyDescent="0.25">
      <c r="A79" s="58" t="s">
        <v>227</v>
      </c>
    </row>
    <row r="80" spans="1:1" x14ac:dyDescent="0.25">
      <c r="A80" s="58" t="s">
        <v>228</v>
      </c>
    </row>
    <row r="81" spans="1:1" x14ac:dyDescent="0.25">
      <c r="A81" s="58" t="s">
        <v>229</v>
      </c>
    </row>
    <row r="82" spans="1:1" x14ac:dyDescent="0.25">
      <c r="A82" s="58" t="s">
        <v>230</v>
      </c>
    </row>
    <row r="83" spans="1:1" x14ac:dyDescent="0.25">
      <c r="A83" s="58" t="s">
        <v>231</v>
      </c>
    </row>
    <row r="84" spans="1:1" ht="30" x14ac:dyDescent="0.25">
      <c r="A84" s="58" t="s">
        <v>232</v>
      </c>
    </row>
    <row r="85" spans="1:1" x14ac:dyDescent="0.25">
      <c r="A85" s="58" t="s">
        <v>233</v>
      </c>
    </row>
    <row r="86" spans="1:1" x14ac:dyDescent="0.25">
      <c r="A86" s="58" t="s">
        <v>234</v>
      </c>
    </row>
    <row r="87" spans="1:1" ht="17.25" x14ac:dyDescent="0.25">
      <c r="A87" s="86" t="s">
        <v>242</v>
      </c>
    </row>
    <row r="88" spans="1:1" x14ac:dyDescent="0.25">
      <c r="A88" s="84" t="s">
        <v>243</v>
      </c>
    </row>
    <row r="89" spans="1:1" ht="17.25" x14ac:dyDescent="0.25">
      <c r="A89" s="86" t="s">
        <v>244</v>
      </c>
    </row>
    <row r="90" spans="1:1" x14ac:dyDescent="0.25">
      <c r="A90" s="87" t="s">
        <v>245</v>
      </c>
    </row>
    <row r="91" spans="1:1" x14ac:dyDescent="0.25">
      <c r="A91" s="62"/>
    </row>
    <row r="92" spans="1:1" x14ac:dyDescent="0.25">
      <c r="A92" s="62"/>
    </row>
    <row r="93" spans="1:1" x14ac:dyDescent="0.25">
      <c r="A93" s="62"/>
    </row>
    <row r="94" spans="1:1" x14ac:dyDescent="0.25">
      <c r="A94" s="62"/>
    </row>
  </sheetData>
  <hyperlinks>
    <hyperlink ref="A26" r:id="rId1" display="https://aane.us/practicing-patient-autonomy-within-your-practice/" xr:uid="{650FC136-C142-4565-8BEF-1B0B459D4B1B}"/>
    <hyperlink ref="A27" r:id="rId2" display="https://www.choosingwisely.org/" xr:uid="{40E622D1-75BE-427B-ACDD-5A3286ACB474}"/>
    <hyperlink ref="A28" r:id="rId3" display="https://www.ihi.org/resources/Pages/Tools/SelfManagementToolkitforPatientsFamilies.aspx" xr:uid="{8744B8C1-702D-466A-B0B4-A7FE8B338327}"/>
    <hyperlink ref="A29" r:id="rId4" display="https://www.ahrq.gov/innovations/index.html" xr:uid="{B537AFDE-0492-4F89-9409-511E5D27A86F}"/>
    <hyperlink ref="A30" r:id="rId5" display="https://selfmanagementresource.com/resources/evaluation-tools/" xr:uid="{C349EDE2-FBEA-4E96-8B19-F8B8C729659C}"/>
    <hyperlink ref="A31" r:id="rId6" display="https://www.choosingwisely.org/wp-content/uploads/2018/03/5-Questions-Poster_8.5x11-Eng.pdf" xr:uid="{CB7B030E-30B8-48E2-8B5F-0207210793E9}"/>
    <hyperlink ref="A32" r:id="rId7" display="https://edhub.ama-assn.org/steps-forward/module/2702596" xr:uid="{ECA9E97D-22D7-42B5-A5CC-ADEA52C6C820}"/>
    <hyperlink ref="A33" r:id="rId8" display="https://www.ahrq.gov/questions/index.html" xr:uid="{D8BBE698-62CA-474D-9E95-C90F06F12A80}"/>
    <hyperlink ref="A34" r:id="rId9" display="https://www.ahrq.gov/news/blog/ahrqviews/new-questionbuilder-app.html" xr:uid="{1F5EE06B-D62B-4484-B306-D64EA4C55599}"/>
    <hyperlink ref="A35" r:id="rId10" display="https://howsyourhealth.org/static/HealthConfComboHYH.pdf" xr:uid="{A954643F-FBA5-41A3-A517-F4EF7411CEDF}"/>
    <hyperlink ref="A38" r:id="rId11" display="https://ced.muhealth.org/sites/ced/files/Patient_Experience_Toolkit.pdf" xr:uid="{C4811B96-2823-4E5A-AF6E-9EC974A989F0}"/>
    <hyperlink ref="A39" r:id="rId12" display="https://www.ahrq.gov/patient-safety/patients-families/engagingfamilies/strategy1/index.html" xr:uid="{76E3B234-58CD-40A4-95C8-FAC4F7F0AA57}"/>
    <hyperlink ref="A40" r:id="rId13" display="https://www.ahrq.gov/sites/default/files/wysiwyg/professionals/systems/hospital/engagingfamilies/strategy1/Strat1_Implement_Hndbook_508_v2.pdf" xr:uid="{7193F335-D914-4ACE-8C42-173AAB7DF33F}"/>
    <hyperlink ref="A41" r:id="rId14" display="https://www.pcpcc.org/sites/default/files/Getting Started Guide for Ambulatory Care Patient-Family Partnerships.pdf" xr:uid="{DEBFA09E-15D2-48DF-AB30-CCAF7ADD5CE3}"/>
    <hyperlink ref="A42" r:id="rId15" display="https://www.nextstepincare.org/Caregiver_Home/" xr:uid="{E60CB3AC-662D-4B25-B6B0-B0524BE87DAC}"/>
    <hyperlink ref="A43" r:id="rId16" display="https://www.cdc.gov/aging/caregiving/caregiver-brief.html" xr:uid="{1BC24BBE-70AC-4897-9C2B-B7DC7174586B}"/>
    <hyperlink ref="A46" r:id="rId17" display="https://registrations.publichealthpractice.org/Training/Detail/376" xr:uid="{DFED91B5-CB8F-4ECD-A7FC-CA75E272AC5D}"/>
    <hyperlink ref="A47" r:id="rId18" display="https://www.nami.org/Support-Education/Publications-Reports/Guides" xr:uid="{478F185D-325D-4FE7-B19D-139A822C207B}"/>
    <hyperlink ref="A48" r:id="rId19" display="https://www.nami.org/Support-Education/Mental-Health-Education/NAMI-Provider" xr:uid="{F876F90E-1CC4-40D8-AC9A-3C48683E3492}"/>
    <hyperlink ref="A51" r:id="rId20" display="https://pharmaceutical-journal.com/article/ld/how-to-build-and-maintain-trust-with-patients" xr:uid="{283F924C-95D5-4F99-8F39-696375B4002B}"/>
    <hyperlink ref="A52" r:id="rId21" display="http://www.engagingpatients.org/paths-to-improved-patient-engagement/building-relationships-patients-cornerstone-patient-engagement/" xr:uid="{897454DA-6980-4958-80DC-B964C2556D8D}"/>
    <hyperlink ref="A55" r:id="rId22" display="https://www.ihi.org/resources/Pages/Tools/SelfManagementToolkitforClinicians.aspx" xr:uid="{0D7314A3-0E75-4187-AECA-F5B78F40F069}"/>
    <hyperlink ref="A56" r:id="rId23" display="https://www.ahrq.gov/innovations/hub/index.html" xr:uid="{5E24866C-13DA-4B50-9533-6E9D212B19A2}"/>
    <hyperlink ref="A57" r:id="rId24" display="https://edhub.ama-assn.org/steps-forward/module/2781026" xr:uid="{4FFE2CD5-3E1C-4D03-8055-E04432D80609}"/>
    <hyperlink ref="A59" r:id="rId25" display="https://thinkculturalhealth.hhs.gov/CLAS/" xr:uid="{DED72651-3572-49C7-B497-F310A6A804F6}"/>
    <hyperlink ref="A60" r:id="rId26" display="https://www.umassmed.edu/cipc/continuing-education/PatientCenteredHealthcare/" xr:uid="{A9996527-6B8B-4078-AEC9-95F0958F3200}"/>
    <hyperlink ref="A61" r:id="rId27" display="https://www.ahrq.gov/health-literacy/research/tools/index.html" xr:uid="{6751E7D8-525A-4847-BFC6-205D1864D398}"/>
    <hyperlink ref="A62" r:id="rId28" display="https://www.ahrq.gov/health-literacy/improve/precautions/index.html" xr:uid="{A3820261-A5DA-498B-B696-E7F9C0B47C5D}"/>
    <hyperlink ref="A63" r:id="rId29" display="http://healthliteracy.bu.edu/all" xr:uid="{C3E7C675-75EC-4C52-87CB-D64F5C5B6936}"/>
    <hyperlink ref="A64" r:id="rId30" display="https://health.gov/our-work/national-health-initiatives/health-literacy/national-action-plan-improve-health-literacy" xr:uid="{B69F20BC-A9C4-4E42-986A-DDDB6C23790C}"/>
    <hyperlink ref="A67" r:id="rId31" display="https://hbr.org/2017/04/how-to-be-an-inspiring-leader" xr:uid="{7E8F7B12-5039-4C6D-8013-FACFAC3D18C8}"/>
    <hyperlink ref="A68" r:id="rId32" display="https://www.amanet.org/articles/what-is-an-effective-leader-/" xr:uid="{F937C6F3-885B-40CB-BE2D-DD8719665740}"/>
    <hyperlink ref="A69" r:id="rId33" display="https://www.phi.org/our-work/programs/center-for-health-leadership-and-practice/" xr:uid="{EE0EF49F-E0B1-4257-BAF5-E1FAB0358992}"/>
    <hyperlink ref="A70" r:id="rId34" display="https://www.nchl.org/" xr:uid="{C9BEF0F6-B965-4EF8-BF82-6121E6CA104C}"/>
    <hyperlink ref="A71" r:id="rId35" display="https://www.nchl.org/research/" xr:uid="{20807191-82F0-4516-9F96-767049B0B9B2}"/>
    <hyperlink ref="A74" r:id="rId36" display="https://edhub.ama-assn.org/steps-forward/module/2702560" xr:uid="{B5AFF064-26C2-4837-AAB1-D6DF07BEAE79}"/>
    <hyperlink ref="A79" r:id="rId37" display="https://www.theberylinstitute.org/page/DefiningPX" xr:uid="{7665B3F4-5EC6-4C89-8426-65AD32A5390C}"/>
    <hyperlink ref="A80" r:id="rId38" display="https://www.ahrq.gov/cahps/about-cahps/patient-experience/index.html" xr:uid="{8C6AD34F-6F03-413A-88CE-C4A76DCEA1E2}"/>
    <hyperlink ref="A81" r:id="rId39" display="https://www.ncbi.nlm.nih.gov/pmc/articles/PMC7786717/" xr:uid="{57BB9549-0F4E-44FE-B020-40DC6D8AE03A}"/>
    <hyperlink ref="A82" r:id="rId40" display="https://bphc.hrsa.gov/initiatives/advancing-health-center-excellence" xr:uid="{52434225-96FA-42C6-A979-E8F8327CDA76}"/>
    <hyperlink ref="A83" r:id="rId41" display="https://www.theberylinstitute.org/page/ExperienceFramework" xr:uid="{01D2A855-9D67-4A30-9A2E-B9140772EBEC}"/>
    <hyperlink ref="A84" r:id="rId42" display="https://journals.sagepub.com/doi/10.1177/1077558715588874" xr:uid="{F1C3BA46-BA8F-40DF-BB45-4CB04FC87D6E}"/>
    <hyperlink ref="A85" r:id="rId43" display="https://www.aha.org/system/files/2018-02/assessment.pdf" xr:uid="{6B5C268B-2CC8-40A1-B92A-1FE5B5CB69F8}"/>
    <hyperlink ref="A86" r:id="rId44" display="https://www.cdc.gov/aging/caregiving/caregiver-brief.html" xr:uid="{517BC5A2-EEBC-4B9B-8623-2396A0A2D92E}"/>
  </hyperlinks>
  <pageMargins left="0.7" right="0.7" top="0.75" bottom="0.75" header="0.3" footer="0.3"/>
  <legacyDrawing r:id="rId4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2E398-8D2A-4F71-A9E5-899A792BF5B1}">
  <dimension ref="A1:D5"/>
  <sheetViews>
    <sheetView view="pageBreakPreview" zoomScaleNormal="120" zoomScaleSheetLayoutView="100" workbookViewId="0">
      <selection activeCell="E9" sqref="E9"/>
    </sheetView>
  </sheetViews>
  <sheetFormatPr defaultColWidth="8.7109375" defaultRowHeight="12.75" x14ac:dyDescent="0.2"/>
  <cols>
    <col min="1" max="1" width="21.140625" style="103" customWidth="1"/>
    <col min="2" max="2" width="5.28515625" style="104" customWidth="1"/>
    <col min="3" max="3" width="41.5703125" style="105" customWidth="1"/>
    <col min="4" max="16384" width="8.7109375" style="101"/>
  </cols>
  <sheetData>
    <row r="1" spans="1:4" x14ac:dyDescent="0.2">
      <c r="A1" s="103" t="s">
        <v>157</v>
      </c>
      <c r="B1" s="104">
        <v>1</v>
      </c>
      <c r="C1" s="105" t="s">
        <v>265</v>
      </c>
    </row>
    <row r="2" spans="1:4" ht="38.25" x14ac:dyDescent="0.2">
      <c r="A2" s="103" t="s">
        <v>246</v>
      </c>
      <c r="B2" s="104">
        <v>2</v>
      </c>
      <c r="C2" s="13" t="s">
        <v>261</v>
      </c>
    </row>
    <row r="3" spans="1:4" ht="66.599999999999994" customHeight="1" x14ac:dyDescent="0.2">
      <c r="A3" s="103" t="s">
        <v>247</v>
      </c>
      <c r="B3" s="104">
        <v>3</v>
      </c>
      <c r="C3" s="105" t="s">
        <v>262</v>
      </c>
    </row>
    <row r="4" spans="1:4" ht="66.95" customHeight="1" x14ac:dyDescent="0.2">
      <c r="A4" s="103" t="s">
        <v>248</v>
      </c>
      <c r="B4" s="104">
        <v>4</v>
      </c>
      <c r="C4" s="105" t="s">
        <v>263</v>
      </c>
      <c r="D4" s="102"/>
    </row>
    <row r="5" spans="1:4" ht="57" customHeight="1" x14ac:dyDescent="0.2">
      <c r="A5" s="103" t="s">
        <v>249</v>
      </c>
      <c r="B5" s="104">
        <v>5</v>
      </c>
      <c r="C5" s="105" t="s">
        <v>264</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46BABCBBACBA4591F46377BB97E274" ma:contentTypeVersion="8" ma:contentTypeDescription="Create a new document." ma:contentTypeScope="" ma:versionID="c442337594534b372689442d11b598de">
  <xsd:schema xmlns:xsd="http://www.w3.org/2001/XMLSchema" xmlns:xs="http://www.w3.org/2001/XMLSchema" xmlns:p="http://schemas.microsoft.com/office/2006/metadata/properties" xmlns:ns2="651b9f91-790f-4385-ba5d-753777f6cf69" xmlns:ns3="424afc8f-1bb8-4500-bc5d-5b4ec592b501" targetNamespace="http://schemas.microsoft.com/office/2006/metadata/properties" ma:root="true" ma:fieldsID="9e8af48f32abbf767a3f1072751bce4c" ns2:_="" ns3:_="">
    <xsd:import namespace="651b9f91-790f-4385-ba5d-753777f6cf69"/>
    <xsd:import namespace="424afc8f-1bb8-4500-bc5d-5b4ec592b50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1b9f91-790f-4385-ba5d-753777f6cf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4afc8f-1bb8-4500-bc5d-5b4ec592b50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D4BFEE-59A6-43C4-9544-BCAD05ADCA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1b9f91-790f-4385-ba5d-753777f6cf69"/>
    <ds:schemaRef ds:uri="424afc8f-1bb8-4500-bc5d-5b4ec592b5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C073DF-8474-4359-B4D7-5DDC89CD266A}">
  <ds:schemaRefs>
    <ds:schemaRef ds:uri="http://schemas.openxmlformats.org/package/2006/metadata/core-properties"/>
    <ds:schemaRef ds:uri="http://purl.org/dc/elements/1.1/"/>
    <ds:schemaRef ds:uri="http://schemas.microsoft.com/office/2006/documentManagement/types"/>
    <ds:schemaRef ds:uri="http://purl.org/dc/terms/"/>
    <ds:schemaRef ds:uri="http://schemas.microsoft.com/office/infopath/2007/PartnerControls"/>
    <ds:schemaRef ds:uri="424afc8f-1bb8-4500-bc5d-5b4ec592b501"/>
    <ds:schemaRef ds:uri="http://purl.org/dc/dcmitype/"/>
    <ds:schemaRef ds:uri="651b9f91-790f-4385-ba5d-753777f6cf69"/>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4458610-4997-4B8F-B20C-97178F8861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Overview</vt:lpstr>
      <vt:lpstr>Instructions and Scoring</vt:lpstr>
      <vt:lpstr>Implementation</vt:lpstr>
      <vt:lpstr>Assessment Tool</vt:lpstr>
      <vt:lpstr>Instrument </vt:lpstr>
      <vt:lpstr>Results </vt:lpstr>
      <vt:lpstr>Toolkit</vt:lpstr>
      <vt:lpstr>Scoring Guide</vt:lpstr>
      <vt:lpstr>'Assessment Tool'!Print_Area</vt:lpstr>
      <vt:lpstr>'Results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 White</dc:creator>
  <cp:keywords/>
  <dc:description/>
  <cp:lastModifiedBy>Clarke Ross</cp:lastModifiedBy>
  <cp:revision/>
  <dcterms:created xsi:type="dcterms:W3CDTF">2022-06-17T18:10:49Z</dcterms:created>
  <dcterms:modified xsi:type="dcterms:W3CDTF">2024-01-31T22:37:27Z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0x0101008E46BABCBBACBA4591F46377BB97E274</vt:lpwstr>
  </property>
</Properties>
</file>